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0730" windowHeight="11160" tabRatio="762"/>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③事業費!$A$1:$H$18</definedName>
    <definedName name="_xlnm.Print_Area" localSheetId="3">④管理的経費!$A$1:$Q$83</definedName>
    <definedName name="_xlnm.Print_Area" localSheetId="4">'⑤ 直接事業費'!$A$1:$Q$107</definedName>
    <definedName name="_xlnm.Print_Area" localSheetId="5">記入不要!$A$1:$Q$54</definedName>
    <definedName name="_xlnm.Print_Area" localSheetId="6">助成システム資金計画画面イメージ!$A$1:$F$248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34" l="1"/>
  <c r="L41" i="34"/>
  <c r="I43" i="34"/>
  <c r="I42" i="34"/>
  <c r="I41" i="34"/>
  <c r="F41" i="34"/>
  <c r="I39" i="34"/>
  <c r="F39" i="34"/>
  <c r="I38" i="34"/>
  <c r="F38" i="34"/>
  <c r="I37" i="34"/>
  <c r="F37" i="34"/>
  <c r="M52" i="34" l="1"/>
  <c r="L52" i="34"/>
  <c r="I52" i="34"/>
  <c r="F52" i="34"/>
  <c r="M51" i="34"/>
  <c r="C50" i="34" s="1"/>
  <c r="L51" i="34"/>
  <c r="I51" i="34"/>
  <c r="F51" i="34"/>
  <c r="M50" i="34"/>
  <c r="L50" i="34"/>
  <c r="I50" i="34"/>
  <c r="F50" i="34"/>
  <c r="M49" i="34"/>
  <c r="L49" i="34"/>
  <c r="I49" i="34"/>
  <c r="F49" i="34"/>
  <c r="M48" i="34"/>
  <c r="L48" i="34"/>
  <c r="I48" i="34"/>
  <c r="F48" i="34"/>
  <c r="M47" i="34"/>
  <c r="L47" i="34"/>
  <c r="I47" i="34"/>
  <c r="F47" i="34"/>
  <c r="C47" i="34"/>
  <c r="M46" i="34"/>
  <c r="L46" i="34"/>
  <c r="I46" i="34"/>
  <c r="F46" i="34"/>
  <c r="M45" i="34"/>
  <c r="C44" i="34" s="1"/>
  <c r="L45" i="34"/>
  <c r="I45" i="34"/>
  <c r="F45" i="34"/>
  <c r="M44" i="34"/>
  <c r="L44" i="34"/>
  <c r="I44" i="34"/>
  <c r="F44" i="34"/>
  <c r="M28" i="34"/>
  <c r="L28" i="34"/>
  <c r="I28" i="34"/>
  <c r="F28" i="34"/>
  <c r="M27" i="34"/>
  <c r="L27" i="34"/>
  <c r="I27" i="34"/>
  <c r="F27" i="34"/>
  <c r="M26" i="34"/>
  <c r="L26" i="34"/>
  <c r="I26" i="34"/>
  <c r="F26" i="34"/>
  <c r="C26" i="34"/>
  <c r="M25" i="34"/>
  <c r="L25" i="34"/>
  <c r="I25" i="34"/>
  <c r="F25" i="34"/>
  <c r="M24" i="34"/>
  <c r="L24" i="34"/>
  <c r="I24" i="34"/>
  <c r="F24" i="34"/>
  <c r="M23" i="34"/>
  <c r="L23" i="34"/>
  <c r="I23" i="34"/>
  <c r="F23" i="34"/>
  <c r="C23" i="34"/>
  <c r="M22" i="34"/>
  <c r="L22" i="34"/>
  <c r="I22" i="34"/>
  <c r="F22" i="34"/>
  <c r="M21" i="34"/>
  <c r="L21" i="34"/>
  <c r="I21" i="34"/>
  <c r="M20" i="34"/>
  <c r="L20" i="34"/>
  <c r="I20" i="34"/>
  <c r="F20" i="34"/>
  <c r="M15" i="9"/>
  <c r="L15" i="9"/>
  <c r="I15" i="9"/>
  <c r="F15" i="9"/>
  <c r="M14" i="9"/>
  <c r="L14" i="9"/>
  <c r="I14" i="9"/>
  <c r="F14" i="9"/>
  <c r="M47" i="9"/>
  <c r="L47" i="9"/>
  <c r="I47" i="9"/>
  <c r="F47" i="9"/>
  <c r="M46" i="9"/>
  <c r="L46" i="9"/>
  <c r="I46" i="9"/>
  <c r="F46" i="9"/>
  <c r="F48" i="9"/>
  <c r="I48" i="9"/>
  <c r="L48" i="9"/>
  <c r="M48" i="9"/>
  <c r="M56" i="9"/>
  <c r="L56" i="9"/>
  <c r="I56" i="9"/>
  <c r="F56" i="9"/>
  <c r="M55" i="9"/>
  <c r="L55" i="9"/>
  <c r="I55" i="9"/>
  <c r="F55" i="9"/>
  <c r="M54" i="9"/>
  <c r="L54" i="9"/>
  <c r="I54" i="9"/>
  <c r="F54" i="9"/>
  <c r="M53" i="9"/>
  <c r="L53" i="9"/>
  <c r="I53" i="9"/>
  <c r="F53" i="9"/>
  <c r="M52" i="9"/>
  <c r="L52" i="9"/>
  <c r="I52" i="9"/>
  <c r="F52" i="9"/>
  <c r="M51" i="9"/>
  <c r="L51" i="9"/>
  <c r="I51" i="9"/>
  <c r="F51" i="9"/>
  <c r="M30" i="9"/>
  <c r="L30" i="9"/>
  <c r="I30" i="9"/>
  <c r="F30" i="9"/>
  <c r="M29" i="9"/>
  <c r="L29" i="9"/>
  <c r="I29" i="9"/>
  <c r="F29" i="9"/>
  <c r="M28" i="9"/>
  <c r="L28" i="9"/>
  <c r="I28" i="9"/>
  <c r="F28" i="9"/>
  <c r="M27" i="9"/>
  <c r="L27" i="9"/>
  <c r="I27" i="9"/>
  <c r="F27" i="9"/>
  <c r="M26" i="9"/>
  <c r="L26" i="9"/>
  <c r="I26" i="9"/>
  <c r="F26" i="9"/>
  <c r="M25" i="9"/>
  <c r="L25" i="9"/>
  <c r="I25" i="9"/>
  <c r="F25" i="9"/>
  <c r="M65" i="9"/>
  <c r="L65" i="9"/>
  <c r="I65" i="9"/>
  <c r="F65" i="9"/>
  <c r="M64" i="9"/>
  <c r="L64" i="9"/>
  <c r="I64" i="9"/>
  <c r="F64" i="9"/>
  <c r="M63" i="9"/>
  <c r="L63" i="9"/>
  <c r="I63" i="9"/>
  <c r="F63" i="9"/>
  <c r="M62" i="9"/>
  <c r="L62" i="9"/>
  <c r="I62" i="9"/>
  <c r="F62" i="9"/>
  <c r="M61" i="9"/>
  <c r="L61" i="9"/>
  <c r="I61" i="9"/>
  <c r="F61" i="9"/>
  <c r="M60" i="9"/>
  <c r="L60" i="9"/>
  <c r="I60" i="9"/>
  <c r="F60" i="9"/>
  <c r="M59" i="9"/>
  <c r="L59" i="9"/>
  <c r="I59" i="9"/>
  <c r="F59" i="9"/>
  <c r="M58" i="9"/>
  <c r="L58" i="9"/>
  <c r="I58" i="9"/>
  <c r="F58" i="9"/>
  <c r="M57" i="9"/>
  <c r="L57" i="9"/>
  <c r="I57" i="9"/>
  <c r="F57" i="9"/>
  <c r="M24" i="9"/>
  <c r="L24" i="9"/>
  <c r="I24" i="9"/>
  <c r="F24" i="9"/>
  <c r="M23" i="9"/>
  <c r="L23" i="9"/>
  <c r="I23" i="9"/>
  <c r="F23" i="9"/>
  <c r="M22" i="9"/>
  <c r="L22" i="9"/>
  <c r="I22" i="9"/>
  <c r="F22" i="9"/>
  <c r="M33" i="9"/>
  <c r="L33" i="9"/>
  <c r="I33" i="9"/>
  <c r="F33" i="9"/>
  <c r="M32" i="9"/>
  <c r="L32" i="9"/>
  <c r="I32" i="9"/>
  <c r="F32" i="9"/>
  <c r="M31" i="9"/>
  <c r="L31" i="9"/>
  <c r="I31" i="9"/>
  <c r="F31" i="9"/>
  <c r="M36" i="9"/>
  <c r="L36" i="9"/>
  <c r="I36" i="9"/>
  <c r="F36" i="9"/>
  <c r="M35" i="9"/>
  <c r="L35" i="9"/>
  <c r="I35" i="9"/>
  <c r="F35" i="9"/>
  <c r="M34" i="9"/>
  <c r="L34" i="9"/>
  <c r="I34" i="9"/>
  <c r="F34" i="9"/>
  <c r="C20" i="34" l="1"/>
  <c r="C28" i="9"/>
  <c r="C31" i="9"/>
  <c r="C57" i="9"/>
  <c r="C54" i="9"/>
  <c r="C34" i="9"/>
  <c r="C22" i="9"/>
  <c r="C25" i="9"/>
  <c r="C51" i="9"/>
  <c r="C60" i="9"/>
  <c r="C63" i="9"/>
  <c r="F10" i="6"/>
  <c r="F15" i="6" l="1"/>
  <c r="D208" i="36" l="1"/>
  <c r="B208" i="36"/>
  <c r="B162" i="36"/>
  <c r="D159" i="36"/>
  <c r="B159" i="36"/>
  <c r="D156" i="36"/>
  <c r="B156" i="36"/>
  <c r="D126" i="36"/>
  <c r="B126" i="36"/>
  <c r="D123" i="36"/>
  <c r="B123" i="36"/>
  <c r="D88" i="36"/>
  <c r="B88" i="36"/>
  <c r="D85" i="36"/>
  <c r="B85" i="36"/>
  <c r="D55" i="36"/>
  <c r="B55" i="36"/>
  <c r="D52" i="36"/>
  <c r="B52" i="36"/>
  <c r="M38" i="34" l="1"/>
  <c r="M37" i="34"/>
  <c r="M41" i="34" l="1"/>
  <c r="M39" i="34" l="1"/>
  <c r="C37" i="34" s="1"/>
  <c r="L39" i="34"/>
  <c r="L38" i="34"/>
  <c r="L37" i="34"/>
  <c r="M15" i="34"/>
  <c r="L15" i="34"/>
  <c r="I15" i="34"/>
  <c r="F15" i="34"/>
  <c r="M14" i="34"/>
  <c r="L14" i="34"/>
  <c r="I14" i="34"/>
  <c r="F14" i="34"/>
  <c r="M13" i="34"/>
  <c r="L13" i="34"/>
  <c r="I13" i="34"/>
  <c r="F13" i="34"/>
  <c r="N7" i="34"/>
  <c r="N6" i="34"/>
  <c r="C13" i="34" l="1"/>
  <c r="E6" i="34" s="1"/>
  <c r="B205" i="36" s="1"/>
  <c r="H6" i="34"/>
  <c r="D205" i="36" s="1"/>
  <c r="C7" i="21"/>
  <c r="C13" i="1" l="1"/>
  <c r="C25" i="6"/>
  <c r="C20" i="6"/>
  <c r="C15" i="6"/>
  <c r="D14" i="1" s="1"/>
  <c r="C10" i="6"/>
  <c r="C14" i="1" s="1"/>
  <c r="F10" i="21"/>
  <c r="E10" i="21"/>
  <c r="D10" i="21"/>
  <c r="C10" i="21"/>
  <c r="F7" i="21"/>
  <c r="E7" i="21"/>
  <c r="D7" i="21"/>
  <c r="F14" i="1" l="1"/>
  <c r="E14" i="1"/>
  <c r="C15" i="1"/>
  <c r="F15" i="21"/>
  <c r="E15" i="21"/>
  <c r="D15" i="21"/>
  <c r="C15" i="21"/>
  <c r="D16" i="21" l="1"/>
  <c r="C16" i="21"/>
  <c r="D13" i="1"/>
  <c r="I27" i="35" l="1"/>
  <c r="F27" i="35"/>
  <c r="I37" i="35"/>
  <c r="F37" i="35"/>
  <c r="I47" i="35"/>
  <c r="F47" i="35"/>
  <c r="L78" i="34"/>
  <c r="M11" i="35"/>
  <c r="C26" i="6" l="1"/>
  <c r="I99" i="9"/>
  <c r="I95" i="9"/>
  <c r="F95" i="9"/>
  <c r="I94" i="9"/>
  <c r="F94" i="9"/>
  <c r="I93" i="9"/>
  <c r="F93" i="9"/>
  <c r="I79" i="9"/>
  <c r="F79" i="9"/>
  <c r="I78" i="9"/>
  <c r="F78" i="9"/>
  <c r="G5" i="21" l="1"/>
  <c r="B58" i="36" s="1"/>
  <c r="M19"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78" i="34"/>
  <c r="I78" i="34"/>
  <c r="F78" i="34"/>
  <c r="I77" i="34"/>
  <c r="F77" i="34"/>
  <c r="I76" i="34"/>
  <c r="F76" i="34"/>
  <c r="I75" i="34"/>
  <c r="F75" i="34"/>
  <c r="I74" i="34"/>
  <c r="F74" i="34"/>
  <c r="I73" i="34"/>
  <c r="F73" i="34"/>
  <c r="I72" i="34"/>
  <c r="F72" i="34"/>
  <c r="I71" i="34"/>
  <c r="F71" i="34"/>
  <c r="I70" i="34"/>
  <c r="F70" i="34"/>
  <c r="I68" i="34"/>
  <c r="I67" i="34"/>
  <c r="I66" i="34"/>
  <c r="I65" i="34"/>
  <c r="I64" i="34"/>
  <c r="I63" i="34"/>
  <c r="I62" i="34"/>
  <c r="I61" i="34"/>
  <c r="I60" i="34"/>
  <c r="I57" i="34"/>
  <c r="F57" i="34"/>
  <c r="I56" i="34"/>
  <c r="F56" i="34"/>
  <c r="I97" i="9" l="1"/>
  <c r="F97" i="9"/>
  <c r="I82" i="9"/>
  <c r="F82" i="9"/>
  <c r="I67" i="9"/>
  <c r="F67" i="9"/>
  <c r="F99" i="9"/>
  <c r="I98" i="9"/>
  <c r="F98" i="9"/>
  <c r="I96" i="9"/>
  <c r="F96" i="9"/>
  <c r="F89" i="9"/>
  <c r="I84" i="9"/>
  <c r="F84" i="9"/>
  <c r="I83" i="9"/>
  <c r="F83" i="9"/>
  <c r="I81" i="9"/>
  <c r="F81" i="9"/>
  <c r="I80" i="9"/>
  <c r="F80" i="9"/>
  <c r="F74" i="9"/>
  <c r="C16" i="1" l="1"/>
  <c r="E16" i="21"/>
  <c r="F13" i="1"/>
  <c r="F15" i="1" l="1"/>
  <c r="F16" i="1" s="1"/>
  <c r="D15" i="1"/>
  <c r="D16" i="1" s="1"/>
  <c r="F66" i="9" l="1"/>
  <c r="F68" i="9"/>
  <c r="F69" i="9"/>
  <c r="M101" i="9"/>
  <c r="L101" i="9"/>
  <c r="I101" i="9"/>
  <c r="F101" i="9"/>
  <c r="M100" i="9"/>
  <c r="L100" i="9"/>
  <c r="I100" i="9"/>
  <c r="F100" i="9"/>
  <c r="M99" i="9"/>
  <c r="L99" i="9"/>
  <c r="M98" i="9"/>
  <c r="L98" i="9"/>
  <c r="M97" i="9"/>
  <c r="L97" i="9"/>
  <c r="M96" i="9"/>
  <c r="L96" i="9"/>
  <c r="M95" i="9"/>
  <c r="L95" i="9"/>
  <c r="M94" i="9"/>
  <c r="L94" i="9"/>
  <c r="M93" i="9"/>
  <c r="L93" i="9"/>
  <c r="M91" i="9"/>
  <c r="L91" i="9"/>
  <c r="I91" i="9"/>
  <c r="F91" i="9"/>
  <c r="M90" i="9"/>
  <c r="L90" i="9"/>
  <c r="I90" i="9"/>
  <c r="F90" i="9"/>
  <c r="M89" i="9"/>
  <c r="L89" i="9"/>
  <c r="I89" i="9"/>
  <c r="M86" i="9"/>
  <c r="L86" i="9"/>
  <c r="I86" i="9"/>
  <c r="F86" i="9"/>
  <c r="M85" i="9"/>
  <c r="L85" i="9"/>
  <c r="I85" i="9"/>
  <c r="F85" i="9"/>
  <c r="M84" i="9"/>
  <c r="L84" i="9"/>
  <c r="M83" i="9"/>
  <c r="L83" i="9"/>
  <c r="M82" i="9"/>
  <c r="L82" i="9"/>
  <c r="M81" i="9"/>
  <c r="L81" i="9"/>
  <c r="M80" i="9"/>
  <c r="L80" i="9"/>
  <c r="M79" i="9"/>
  <c r="L79" i="9"/>
  <c r="M78" i="9"/>
  <c r="L78" i="9"/>
  <c r="M76" i="9"/>
  <c r="L76" i="9"/>
  <c r="I76" i="9"/>
  <c r="F76" i="9"/>
  <c r="M75" i="9"/>
  <c r="L75" i="9"/>
  <c r="I75" i="9"/>
  <c r="F75" i="9"/>
  <c r="M74" i="9"/>
  <c r="L74" i="9"/>
  <c r="I74" i="9"/>
  <c r="M71" i="9"/>
  <c r="L71" i="9"/>
  <c r="I71" i="9"/>
  <c r="F71" i="9"/>
  <c r="M70" i="9"/>
  <c r="L70" i="9"/>
  <c r="I70" i="9"/>
  <c r="F70" i="9"/>
  <c r="M69" i="9"/>
  <c r="L69" i="9"/>
  <c r="I69" i="9"/>
  <c r="M68" i="9"/>
  <c r="L68" i="9"/>
  <c r="I68" i="9"/>
  <c r="M67" i="9"/>
  <c r="L67" i="9"/>
  <c r="M66" i="9"/>
  <c r="L66" i="9"/>
  <c r="I66" i="9"/>
  <c r="M49" i="9"/>
  <c r="L49" i="9"/>
  <c r="I49" i="9"/>
  <c r="F49" i="9"/>
  <c r="M45" i="9"/>
  <c r="L45" i="9"/>
  <c r="I45" i="9"/>
  <c r="F45"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99" i="9"/>
  <c r="C96" i="9"/>
  <c r="C93" i="9"/>
  <c r="C89" i="9"/>
  <c r="N6" i="9" s="1"/>
  <c r="D192" i="36" s="1"/>
  <c r="C84" i="9"/>
  <c r="C81" i="9"/>
  <c r="C78" i="9"/>
  <c r="C74" i="9"/>
  <c r="K6" i="9" s="1"/>
  <c r="B192" i="36" s="1"/>
  <c r="C69" i="9"/>
  <c r="C66" i="9"/>
  <c r="C45" i="9"/>
  <c r="H6" i="9" s="1"/>
  <c r="D189" i="36" s="1"/>
  <c r="C31" i="35"/>
  <c r="C34" i="35"/>
  <c r="C24" i="35"/>
  <c r="H7" i="9" l="1"/>
  <c r="C30" i="35"/>
  <c r="H5" i="35" s="1"/>
  <c r="C20" i="35"/>
  <c r="E5" i="35" s="1"/>
  <c r="C50" i="35"/>
  <c r="N5" i="35" s="1"/>
  <c r="C40" i="35"/>
  <c r="C102" i="9"/>
  <c r="N7" i="9"/>
  <c r="C87" i="9"/>
  <c r="K7" i="9"/>
  <c r="C72" i="9"/>
  <c r="M65" i="34"/>
  <c r="L65" i="34"/>
  <c r="F65" i="34"/>
  <c r="M64" i="34"/>
  <c r="L64" i="34"/>
  <c r="F64" i="34"/>
  <c r="M63" i="34"/>
  <c r="L63" i="34"/>
  <c r="F63" i="34"/>
  <c r="M62" i="34"/>
  <c r="L62" i="34"/>
  <c r="F62" i="34"/>
  <c r="M61" i="34"/>
  <c r="L61" i="34"/>
  <c r="F61" i="34"/>
  <c r="M60" i="34"/>
  <c r="L60" i="34"/>
  <c r="F60" i="34"/>
  <c r="G9" i="21"/>
  <c r="G8" i="21"/>
  <c r="B129" i="36" s="1"/>
  <c r="G6" i="21"/>
  <c r="B91" i="36" l="1"/>
  <c r="C63" i="34"/>
  <c r="E6" i="35"/>
  <c r="C21" i="1"/>
  <c r="C25" i="1" s="1"/>
  <c r="D21" i="1"/>
  <c r="D25" i="1" s="1"/>
  <c r="H6" i="35"/>
  <c r="N6" i="35"/>
  <c r="F21" i="1"/>
  <c r="F25" i="1" s="1"/>
  <c r="C51" i="35"/>
  <c r="H5" i="9"/>
  <c r="K5" i="35"/>
  <c r="K5" i="9"/>
  <c r="C60" i="34"/>
  <c r="G10" i="21"/>
  <c r="G7" i="21"/>
  <c r="G11" i="21" s="1"/>
  <c r="Q5" i="35" l="1"/>
  <c r="E21" i="1"/>
  <c r="G21" i="1" s="1"/>
  <c r="F20" i="6"/>
  <c r="M17" i="34"/>
  <c r="F19" i="9" l="1"/>
  <c r="N5" i="9" l="1"/>
  <c r="E13" i="1"/>
  <c r="M18" i="34"/>
  <c r="E25" i="1" l="1"/>
  <c r="K6" i="35"/>
  <c r="G13" i="1"/>
  <c r="B21" i="1" s="1"/>
  <c r="H21" i="1" s="1"/>
  <c r="L13" i="9"/>
  <c r="L16" i="9"/>
  <c r="L17" i="9"/>
  <c r="I13" i="9"/>
  <c r="I16" i="9"/>
  <c r="I17" i="9"/>
  <c r="F13" i="9"/>
  <c r="F16" i="9"/>
  <c r="F17" i="9"/>
  <c r="M17" i="9"/>
  <c r="M16" i="9"/>
  <c r="C13" i="9" l="1"/>
  <c r="Q6" i="35"/>
  <c r="G25" i="1"/>
  <c r="E6" i="9" l="1"/>
  <c r="B189" i="36" s="1"/>
  <c r="C103" i="9"/>
  <c r="M20" i="9"/>
  <c r="M21" i="9"/>
  <c r="M37" i="9"/>
  <c r="M38" i="9"/>
  <c r="M39" i="9"/>
  <c r="M40" i="9"/>
  <c r="M41" i="9"/>
  <c r="M42" i="9"/>
  <c r="M19" i="34"/>
  <c r="C17" i="34" s="1"/>
  <c r="M29" i="34"/>
  <c r="M30" i="34"/>
  <c r="M31" i="34"/>
  <c r="M32" i="34"/>
  <c r="M33" i="34"/>
  <c r="M34" i="34"/>
  <c r="M42" i="34"/>
  <c r="M43" i="34"/>
  <c r="M53" i="34"/>
  <c r="M54" i="34"/>
  <c r="M55" i="34"/>
  <c r="M56" i="34"/>
  <c r="M57" i="34"/>
  <c r="M58" i="34"/>
  <c r="M66" i="34"/>
  <c r="M67" i="34"/>
  <c r="M68" i="34"/>
  <c r="M70" i="34"/>
  <c r="M71" i="34"/>
  <c r="M72" i="34"/>
  <c r="M73" i="34"/>
  <c r="M74" i="34"/>
  <c r="M75" i="34"/>
  <c r="M76" i="34"/>
  <c r="M77" i="34"/>
  <c r="L20" i="9"/>
  <c r="L21" i="9"/>
  <c r="L37" i="9"/>
  <c r="L38" i="9"/>
  <c r="L39" i="9"/>
  <c r="L40" i="9"/>
  <c r="L41" i="9"/>
  <c r="L42" i="9"/>
  <c r="L19" i="9"/>
  <c r="I20" i="9"/>
  <c r="I21" i="9"/>
  <c r="I37" i="9"/>
  <c r="I38" i="9"/>
  <c r="I39" i="9"/>
  <c r="I40" i="9"/>
  <c r="I41" i="9"/>
  <c r="I42" i="9"/>
  <c r="I19" i="9"/>
  <c r="F20" i="9"/>
  <c r="F21" i="9"/>
  <c r="F37" i="9"/>
  <c r="F38" i="9"/>
  <c r="F39" i="9"/>
  <c r="F40" i="9"/>
  <c r="F41" i="9"/>
  <c r="F42" i="9"/>
  <c r="L18" i="34"/>
  <c r="L19" i="34"/>
  <c r="L29" i="34"/>
  <c r="L30" i="34"/>
  <c r="L31" i="34"/>
  <c r="L32" i="34"/>
  <c r="L33" i="34"/>
  <c r="L34" i="34"/>
  <c r="L42" i="34"/>
  <c r="L43" i="34"/>
  <c r="L53" i="34"/>
  <c r="L54" i="34"/>
  <c r="L55" i="34"/>
  <c r="L56" i="34"/>
  <c r="L57" i="34"/>
  <c r="L58" i="34"/>
  <c r="L66" i="34"/>
  <c r="L67" i="34"/>
  <c r="L68" i="34"/>
  <c r="L70" i="34"/>
  <c r="L71" i="34"/>
  <c r="L72" i="34"/>
  <c r="L73" i="34"/>
  <c r="L74" i="34"/>
  <c r="L75" i="34"/>
  <c r="L76" i="34"/>
  <c r="L77" i="34"/>
  <c r="L17" i="34"/>
  <c r="I18" i="34"/>
  <c r="I19" i="34"/>
  <c r="I29" i="34"/>
  <c r="I30" i="34"/>
  <c r="I31" i="34"/>
  <c r="I32" i="34"/>
  <c r="I33" i="34"/>
  <c r="I34" i="34"/>
  <c r="I53" i="34"/>
  <c r="I54" i="34"/>
  <c r="I55" i="34"/>
  <c r="I58" i="34"/>
  <c r="I17" i="34"/>
  <c r="F29" i="34"/>
  <c r="F30" i="34"/>
  <c r="F31" i="34"/>
  <c r="F32" i="34"/>
  <c r="F33" i="34"/>
  <c r="F34" i="34"/>
  <c r="F42" i="34"/>
  <c r="F43" i="34"/>
  <c r="F53" i="34"/>
  <c r="F54" i="34"/>
  <c r="F55" i="34"/>
  <c r="F58" i="34"/>
  <c r="F66" i="34"/>
  <c r="F67" i="34"/>
  <c r="F68" i="34"/>
  <c r="F18" i="34"/>
  <c r="F19" i="34"/>
  <c r="F17" i="34"/>
  <c r="C41" i="34" l="1"/>
  <c r="C40" i="9"/>
  <c r="C37" i="9"/>
  <c r="C19" i="9"/>
  <c r="C73" i="34"/>
  <c r="K6" i="34" s="1"/>
  <c r="Q6" i="34" s="1"/>
  <c r="B211" i="36" s="1"/>
  <c r="C29" i="34"/>
  <c r="C32" i="34"/>
  <c r="C53" i="34"/>
  <c r="Q6" i="9"/>
  <c r="B195" i="36" s="1"/>
  <c r="C76" i="34"/>
  <c r="C56" i="34"/>
  <c r="C66" i="34"/>
  <c r="C69" i="34" s="1"/>
  <c r="K5" i="34" s="1"/>
  <c r="C70" i="34"/>
  <c r="F16" i="21"/>
  <c r="E7" i="34" l="1"/>
  <c r="C35" i="34"/>
  <c r="E5" i="34" s="1"/>
  <c r="H7" i="34"/>
  <c r="C59" i="34"/>
  <c r="H5" i="34" s="1"/>
  <c r="E7" i="9"/>
  <c r="C43" i="9"/>
  <c r="C104" i="9"/>
  <c r="C79" i="34"/>
  <c r="N5" i="34" s="1"/>
  <c r="G14" i="1"/>
  <c r="E15" i="1"/>
  <c r="E16" i="1" s="1"/>
  <c r="F25" i="6"/>
  <c r="G15" i="21"/>
  <c r="G16" i="21" s="1"/>
  <c r="E5" i="9" l="1"/>
  <c r="C80" i="34"/>
  <c r="K7" i="34" s="1"/>
  <c r="Q7" i="34" s="1"/>
  <c r="G15" i="1"/>
  <c r="G16" i="1" s="1"/>
  <c r="Q7" i="9"/>
  <c r="Q5" i="34"/>
  <c r="R5" i="34" s="1"/>
  <c r="Q5" i="9" l="1"/>
</calcChain>
</file>

<file path=xl/sharedStrings.xml><?xml version="1.0" encoding="utf-8"?>
<sst xmlns="http://schemas.openxmlformats.org/spreadsheetml/2006/main" count="322" uniqueCount="226">
  <si>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</si>
  <si>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</si>
  <si>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</si>
  <si>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</si>
  <si>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</si>
  <si>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</si>
  <si>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</si>
  <si>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</si>
  <si>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</si>
  <si>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</si>
  <si>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</si>
  <si>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</si>
  <si>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</si>
  <si>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</si>
  <si>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</si>
  <si>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</si>
  <si>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</si>
  <si>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</si>
  <si>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</si>
  <si>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</si>
  <si>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</si>
  <si>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</si>
  <si>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</si>
  <si>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</si>
  <si>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</si>
  <si>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</si>
  <si>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</si>
  <si>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</si>
  <si>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</si>
  <si>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</si>
  <si>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</si>
  <si>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</si>
  <si>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</si>
  <si>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</si>
  <si>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</si>
  <si>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</si>
  <si>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</si>
  <si>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</si>
  <si>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</si>
  <si>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</si>
  <si>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</si>
  <si>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</si>
  <si>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</si>
  <si>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</si>
  <si>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</si>
  <si>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</si>
  <si>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</si>
  <si>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</si>
  <si>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</si>
  <si>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</si>
  <si>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</si>
  <si>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</si>
  <si>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</si>
  <si>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</si>
  <si>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</si>
  <si>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</si>
  <si>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</si>
  <si>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</si>
  <si>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</si>
  <si>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</si>
  <si>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</si>
  <si>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</si>
  <si>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</si>
  <si>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</si>
  <si>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</si>
  <si>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</si>
  <si>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</si>
  <si>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</si>
  <si>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</si>
  <si>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</si>
  <si>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</si>
  <si>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</si>
  <si>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</si>
  <si>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</si>
  <si>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</si>
  <si>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</si>
  <si>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</si>
  <si>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</si>
  <si>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</si>
  <si>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</si>
  <si>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</si>
  <si>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</si>
  <si>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</si>
  <si>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</si>
  <si>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</si>
  <si>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</si>
  <si>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</si>
  <si>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</si>
  <si>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</si>
  <si>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</si>
  <si>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</si>
  <si>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</si>
  <si>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</si>
  <si>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</si>
  <si>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</si>
  <si>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</si>
  <si>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</si>
  <si>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</si>
  <si>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</si>
  <si>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</si>
  <si>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</si>
  <si>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</si>
  <si>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</si>
  <si>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</si>
  <si>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</si>
  <si>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</si>
  <si>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</si>
  <si>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</si>
  <si>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</si>
  <si>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</si>
  <si>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</si>
  <si>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</si>
  <si>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</si>
  <si>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</si>
  <si>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</si>
  <si>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</si>
  <si>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</si>
  <si>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</si>
  <si>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</si>
  <si>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</si>
  <si>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</si>
  <si>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</si>
  <si>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</si>
  <si>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</si>
  <si>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</si>
  <si>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</si>
  <si>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</si>
  <si>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</si>
  <si>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</si>
  <si>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</si>
  <si>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</si>
  <si>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</si>
  <si>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</si>
  <si>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</si>
  <si>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</si>
  <si>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</si>
  <si>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</si>
  <si>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</si>
  <si>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</si>
  <si>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</si>
  <si>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</si>
  <si>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</si>
  <si>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</si>
  <si>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</si>
  <si>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</si>
  <si>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</si>
  <si>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</si>
  <si>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</si>
  <si>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</si>
  <si>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</si>
  <si>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</si>
  <si>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</si>
  <si>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</si>
  <si>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</si>
  <si>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</si>
  <si>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</si>
  <si>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</si>
  <si>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</si>
  <si>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</si>
  <si>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</si>
  <si>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</si>
  <si>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</si>
  <si>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</si>
  <si>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</si>
  <si>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</si>
  <si>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</si>
  <si>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</si>
  <si>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</si>
  <si>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</si>
  <si>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</si>
  <si>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</si>
  <si>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</si>
  <si>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</si>
  <si>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</si>
  <si>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</si>
  <si>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</si>
  <si>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</si>
  <si>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</si>
  <si>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</si>
  <si>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</si>
  <si>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</si>
  <si>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</si>
  <si>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</si>
  <si>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</si>
  <si>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</si>
  <si>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</si>
  <si>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</si>
  <si>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</si>
  <si>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</si>
  <si>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</si>
  <si>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</si>
  <si>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</si>
  <si>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</si>
  <si>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</si>
  <si>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</si>
  <si>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</si>
  <si>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</si>
  <si>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</si>
  <si>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</si>
  <si>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</si>
  <si>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</si>
  <si>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</si>
  <si>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</si>
  <si>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</si>
  <si>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</si>
  <si>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</si>
  <si>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</si>
  <si>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</si>
  <si>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</si>
  <si>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</si>
  <si>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</si>
  <si>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</si>
  <si>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</si>
  <si>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</si>
  <si>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</si>
  <si>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</si>
  <si>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</si>
  <si>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</si>
  <si>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</si>
  <si>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</si>
  <si>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</si>
  <si>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</si>
  <si>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</si>
  <si>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</si>
  <si>
    <t>公益財団法人 地域創造基金さなぶり</t>
    <rPh sb="0" eb="2">
      <t>コウエキ</t>
    </rPh>
    <rPh sb="2" eb="4">
      <t>ザイダン</t>
    </rPh>
    <rPh sb="4" eb="6">
      <t>ホウジン</t>
    </rPh>
    <rPh sb="7" eb="9">
      <t>チイキ</t>
    </rPh>
    <rPh sb="9" eb="11">
      <t>ソウゾウ</t>
    </rPh>
    <rPh sb="11" eb="13">
      <t>キキン</t>
    </rPh>
    <phoneticPr fontId="3"/>
  </si>
  <si>
    <t>「岩手・宮城両県の社会的孤立防止支援事業」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</si>
</sst>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41" formatCode="_ * #,##0_ ;_ * \-#,##0_ ;_ * &quot;-&quot;_ ;_ @_ "/>
    <numFmt numFmtId="176" formatCode="#,##0_ "/>
    <numFmt numFmtId="177" formatCode="0.0%"/>
    <numFmt numFmtId="178" formatCode="0_ "/>
    <numFmt numFmtId="179" formatCode="#,##0.0;[Red]\-#,##0.0"/>
    <numFmt numFmtId="180" formatCode="0.0_ "/>
    <numFmt numFmtId="181" formatCode="0.0_);[Red]\(0.0\)"/>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61">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1" fillId="2" borderId="1" xfId="1" applyFont="1" applyFill="1" applyBorder="1" applyAlignment="1" applyProtection="1">
      <alignment horizontal="center" vertical="center"/>
    </xf>
    <xf numFmtId="38" fontId="13" fillId="2" borderId="0" xfId="1" applyFont="1" applyFill="1" applyBorder="1" applyAlignment="1" applyProtection="1">
      <alignment vertical="center" shrinkToFit="1"/>
    </xf>
    <xf numFmtId="38" fontId="13" fillId="5" borderId="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3" fillId="2" borderId="6" xfId="1" applyFont="1" applyFill="1" applyBorder="1" applyAlignment="1" applyProtection="1">
      <alignment vertical="center" shrinkToFit="1"/>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0" fillId="5" borderId="3" xfId="1" applyFont="1" applyFill="1" applyBorder="1" applyAlignment="1" applyProtection="1">
      <alignment vertical="center" shrinkToFit="1"/>
    </xf>
    <xf numFmtId="38" fontId="10" fillId="2" borderId="14"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0" fontId="26" fillId="0" borderId="1" xfId="0" applyFont="1" applyFill="1" applyBorder="1" applyAlignment="1" applyProtection="1">
      <alignment horizontal="left" vertical="center" wrapText="1"/>
      <protection locked="0"/>
    </xf>
    <xf numFmtId="38" fontId="26" fillId="0" borderId="1" xfId="1" applyFont="1" applyFill="1" applyBorder="1" applyAlignment="1" applyProtection="1">
      <alignment horizontal="center" vertical="center"/>
      <protection locked="0"/>
    </xf>
    <xf numFmtId="38" fontId="26" fillId="0" borderId="1" xfId="1" applyNumberFormat="1" applyFont="1" applyFill="1" applyBorder="1" applyAlignment="1" applyProtection="1">
      <alignment vertical="center"/>
      <protection locked="0"/>
    </xf>
    <xf numFmtId="38" fontId="26" fillId="0" borderId="2" xfId="1" applyNumberFormat="1" applyFont="1" applyFill="1" applyBorder="1" applyAlignme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26" fillId="0" borderId="1" xfId="1" applyNumberFormat="1" applyFont="1" applyFill="1" applyBorder="1" applyAlignment="1" applyProtection="1">
      <alignment horizontal="center" vertical="center"/>
      <protection locked="0"/>
    </xf>
    <xf numFmtId="179" fontId="13" fillId="5" borderId="3" xfId="1" applyNumberFormat="1" applyFont="1" applyFill="1" applyBorder="1" applyAlignment="1" applyProtection="1">
      <alignment horizontal="center" vertical="center" shrinkToFit="1"/>
      <protection locked="0"/>
    </xf>
    <xf numFmtId="179" fontId="13" fillId="5" borderId="11" xfId="1" applyNumberFormat="1" applyFont="1" applyFill="1" applyBorder="1" applyAlignment="1" applyProtection="1">
      <alignment horizontal="center" vertical="center" shrinkToFit="1"/>
      <protection locked="0"/>
    </xf>
    <xf numFmtId="179" fontId="13" fillId="5" borderId="0" xfId="1" applyNumberFormat="1" applyFont="1" applyFill="1" applyBorder="1" applyAlignment="1" applyProtection="1">
      <alignment horizontal="center" vertical="center" shrinkToFit="1"/>
      <protection locked="0"/>
    </xf>
    <xf numFmtId="180" fontId="13" fillId="6" borderId="0" xfId="1" applyNumberFormat="1" applyFont="1" applyFill="1" applyBorder="1" applyAlignment="1" applyProtection="1">
      <alignment vertical="center" shrinkToFit="1"/>
      <protection locked="0"/>
    </xf>
    <xf numFmtId="180" fontId="13" fillId="5" borderId="3" xfId="1" applyNumberFormat="1" applyFont="1" applyFill="1" applyBorder="1" applyAlignment="1" applyProtection="1">
      <alignment vertical="center" shrinkToFit="1"/>
      <protection locked="0"/>
    </xf>
    <xf numFmtId="180" fontId="13" fillId="5" borderId="11" xfId="1" applyNumberFormat="1" applyFont="1" applyFill="1" applyBorder="1" applyAlignment="1" applyProtection="1">
      <alignment vertical="center" shrinkToFit="1"/>
      <protection locked="0"/>
    </xf>
    <xf numFmtId="180" fontId="13" fillId="5" borderId="0" xfId="1" applyNumberFormat="1" applyFont="1" applyFill="1" applyBorder="1" applyAlignment="1" applyProtection="1">
      <alignment vertical="center" shrinkToFit="1"/>
      <protection locked="0"/>
    </xf>
    <xf numFmtId="180" fontId="13" fillId="5" borderId="6" xfId="1" applyNumberFormat="1" applyFont="1" applyFill="1" applyBorder="1" applyAlignment="1" applyProtection="1">
      <alignment vertical="center" shrinkToFit="1"/>
      <protection locked="0"/>
    </xf>
    <xf numFmtId="0" fontId="8" fillId="0" borderId="3" xfId="0" applyFont="1" applyBorder="1" applyAlignment="1" applyProtection="1">
      <alignment horizontal="left" vertical="center"/>
    </xf>
    <xf numFmtId="0" fontId="0" fillId="0" borderId="3" xfId="0" applyBorder="1" applyAlignment="1" applyProtection="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0" fillId="0" borderId="3" xfId="0"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5" borderId="11" xfId="1" applyFont="1" applyFill="1" applyBorder="1" applyAlignment="1" applyProtection="1">
      <alignment vertical="center" wrapText="1"/>
      <protection locked="0"/>
    </xf>
    <xf numFmtId="38" fontId="13" fillId="5" borderId="10" xfId="1" applyFont="1" applyFill="1" applyBorder="1" applyAlignment="1" applyProtection="1">
      <alignmen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3" fillId="6" borderId="11" xfId="1" applyFont="1" applyFill="1" applyBorder="1" applyAlignment="1" applyProtection="1">
      <alignment horizontal="left" vertical="center" wrapText="1"/>
      <protection locked="0"/>
    </xf>
    <xf numFmtId="38" fontId="13" fillId="6" borderId="10" xfId="1" applyFont="1" applyFill="1" applyBorder="1" applyAlignment="1" applyProtection="1">
      <alignment horizontal="left" vertical="center" wrapText="1"/>
      <protection locked="0"/>
    </xf>
    <xf numFmtId="38" fontId="13" fillId="6" borderId="6" xfId="1" applyFont="1" applyFill="1" applyBorder="1" applyAlignment="1" applyProtection="1">
      <alignment horizontal="left" vertical="center" wrapText="1"/>
      <protection locked="0"/>
    </xf>
    <xf numFmtId="38" fontId="13" fillId="6" borderId="5"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1" xfId="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7" fillId="8" borderId="1" xfId="1" applyFont="1" applyFill="1" applyBorder="1" applyAlignment="1" applyProtection="1">
      <alignment horizontal="center" vertical="center"/>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xf numFmtId="49" fontId="13" fillId="6" borderId="0" xfId="1" applyNumberFormat="1" applyFont="1" applyFill="1" applyBorder="1" applyAlignment="1" applyProtection="1">
      <alignment horizontal="center" vertical="center" shrinkToFit="1"/>
      <protection locked="0"/>
    </xf>
    <xf numFmtId="49" fontId="13" fillId="5" borderId="3" xfId="1" applyNumberFormat="1" applyFont="1" applyFill="1" applyBorder="1" applyAlignment="1" applyProtection="1">
      <alignment horizontal="center" vertical="center" shrinkToFit="1"/>
      <protection locked="0"/>
    </xf>
    <xf numFmtId="49" fontId="13" fillId="5" borderId="11" xfId="1" applyNumberFormat="1" applyFont="1" applyFill="1" applyBorder="1" applyAlignment="1" applyProtection="1">
      <alignment horizontal="center" vertical="center" shrinkToFit="1"/>
      <protection locked="0"/>
    </xf>
    <xf numFmtId="49" fontId="13" fillId="5" borderId="0" xfId="1" applyNumberFormat="1" applyFont="1" applyFill="1" applyBorder="1" applyAlignment="1" applyProtection="1">
      <alignment horizontal="center" vertical="center" shrinkToFit="1"/>
      <protection locked="0"/>
    </xf>
    <xf numFmtId="181" fontId="13" fillId="6" borderId="0" xfId="1" applyNumberFormat="1" applyFont="1" applyFill="1" applyBorder="1" applyAlignment="1" applyProtection="1">
      <alignment vertical="center" shrinkToFit="1"/>
      <protection locked="0"/>
    </xf>
    <xf numFmtId="181" fontId="13" fillId="5" borderId="3" xfId="1" applyNumberFormat="1" applyFont="1" applyFill="1" applyBorder="1" applyAlignment="1" applyProtection="1">
      <alignment vertical="center" shrinkToFit="1"/>
      <protection locked="0"/>
    </xf>
    <xf numFmtId="181" fontId="13" fillId="5" borderId="0" xfId="1" applyNumberFormat="1" applyFont="1" applyFill="1" applyBorder="1" applyAlignment="1" applyProtection="1">
      <alignment vertical="center" shrinkToFit="1"/>
      <protection locked="0"/>
    </xf>
    <xf numFmtId="181" fontId="13" fillId="5" borderId="11" xfId="1" applyNumberFormat="1" applyFont="1" applyFill="1" applyBorder="1" applyAlignment="1" applyProtection="1">
      <alignment vertical="center" shrinkToFit="1"/>
      <protection locked="0"/>
    </xf>
    <xf numFmtId="49" fontId="13" fillId="5" borderId="6" xfId="1" applyNumberFormat="1" applyFont="1" applyFill="1" applyBorder="1" applyAlignment="1" applyProtection="1">
      <alignment horizontal="center" vertical="center" shrinkToFit="1"/>
      <protection locked="0"/>
    </xf>
    <xf numFmtId="38" fontId="13" fillId="0" borderId="0" xfId="1" applyFont="1" applyFill="1" applyBorder="1" applyAlignment="1" applyProtection="1">
      <alignment horizontal="center" vertical="center" shrinkToFit="1"/>
    </xf>
    <xf numFmtId="38" fontId="13" fillId="5" borderId="3" xfId="1" applyFont="1" applyFill="1" applyBorder="1" applyAlignment="1" applyProtection="1">
      <alignment horizontal="center" vertical="center" shrinkToFit="1"/>
    </xf>
    <xf numFmtId="38" fontId="13" fillId="0" borderId="11" xfId="1" applyFont="1" applyFill="1" applyBorder="1" applyAlignment="1" applyProtection="1">
      <alignment horizontal="center" vertical="center" shrinkToFit="1"/>
    </xf>
    <xf numFmtId="38" fontId="13" fillId="0" borderId="6" xfId="1" applyFont="1" applyFill="1" applyBorder="1" applyAlignment="1" applyProtection="1">
      <alignment horizontal="center" vertical="center" shrinkToFi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xmlns=""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34</xdr:row>
      <xdr:rowOff>142875</xdr:rowOff>
    </xdr:to>
    <xdr:sp macro="" textlink="">
      <xdr:nvSpPr>
        <xdr:cNvPr id="2" name="正方形/長方形 1">
          <a:extLst>
            <a:ext uri="{FF2B5EF4-FFF2-40B4-BE49-F238E27FC236}">
              <a16:creationId xmlns:a16="http://schemas.microsoft.com/office/drawing/2014/main" xmlns=""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20</xdr:row>
      <xdr:rowOff>261217</xdr:rowOff>
    </xdr:to>
    <xdr:sp macro="" textlink="">
      <xdr:nvSpPr>
        <xdr:cNvPr id="2" name="正方形/長方形 1">
          <a:extLst>
            <a:ext uri="{FF2B5EF4-FFF2-40B4-BE49-F238E27FC236}">
              <a16:creationId xmlns:a16="http://schemas.microsoft.com/office/drawing/2014/main" xmlns=""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xmlns=""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xmlns=""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xmlns=""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xmlns=""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xmlns=""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xmlns=""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xmlns=""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xmlns=""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xmlns=""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xmlns=""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xmlns=""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xmlns=""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xmlns=""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xmlns=""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xmlns=""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xmlns=""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xmlns=""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xmlns=""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xmlns=""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xmlns=""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xmlns=""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xmlns=""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xmlns=""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xmlns=""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xmlns=""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xmlns=""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xmlns=""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xmlns=""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xmlns=""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xmlns=""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xmlns=""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xmlns=""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xmlns=""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xmlns=""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xmlns=""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xmlns=""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xmlns=""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xmlns=""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xmlns=""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xmlns=""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xmlns=""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xmlns=""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xmlns=""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xmlns=""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xmlns=""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xmlns=""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xmlns=""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xmlns=""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xmlns=""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xmlns=""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xmlns=""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xmlns=""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xmlns=""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xmlns=""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xmlns=""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xmlns=""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xmlns=""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xmlns=""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xmlns=""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xmlns=""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xmlns=""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xmlns=""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xmlns=""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xmlns=""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xmlns=""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xmlns=""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xmlns=""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xmlns=""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xmlns=""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xmlns=""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xmlns=""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xmlns=""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xmlns=""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xmlns=""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xmlns=""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xmlns=""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xmlns=""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xmlns=""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xmlns=""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xmlns=""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xmlns=""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xmlns=""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xmlns=""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xmlns=""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xmlns=""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xmlns=""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xmlns=""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xmlns=""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xmlns=""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xmlns=""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xmlns=""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xmlns=""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xmlns=""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xmlns=""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xmlns=""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xmlns=""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xmlns=""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xmlns=""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xmlns=""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xmlns=""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xmlns=""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xmlns=""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xmlns=""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xmlns=""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xmlns=""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xmlns=""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xmlns=""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xmlns=""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xmlns=""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xmlns=""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xmlns=""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xmlns=""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xmlns=""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xmlns=""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xmlns=""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xmlns=""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xmlns=""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xmlns=""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xmlns=""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xmlns=""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xmlns=""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xmlns=""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xmlns=""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xmlns=""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xmlns=""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xmlns=""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xmlns=""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xmlns=""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xmlns=""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xmlns=""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xmlns=""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xmlns=""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xmlns=""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xmlns=""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xmlns=""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xmlns=""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xmlns=""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xmlns=""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xmlns=""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xmlns=""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xmlns=""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xmlns=""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xmlns=""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xmlns=""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xmlns=""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xmlns=""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xmlns=""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xmlns=""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xmlns=""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xmlns=""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xmlns=""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xmlns=""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xmlns=""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xmlns=""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xmlns=""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xmlns=""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xmlns=""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xmlns=""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xmlns=""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xmlns=""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xmlns=""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xmlns=""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xmlns=""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xmlns=""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xmlns=""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xmlns=""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xmlns=""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xmlns=""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xmlns=""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xmlns=""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xmlns=""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xmlns=""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xmlns=""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xmlns=""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xmlns=""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xmlns=""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xmlns=""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xmlns=""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xmlns=""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xmlns=""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xmlns=""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xmlns=""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xmlns=""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xmlns=""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xmlns=""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xmlns=""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xmlns=""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xmlns=""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xmlns=""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xmlns=""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xmlns=""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xmlns=""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xmlns=""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xmlns=""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xmlns=""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xmlns=""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xmlns=""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xmlns=""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xmlns=""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xmlns=""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xmlns=""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xmlns=""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xmlns=""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xmlns=""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xmlns=""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xmlns=""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xmlns=""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xmlns=""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xmlns=""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xmlns=""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xmlns=""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xmlns=""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xmlns=""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xmlns=""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xmlns=""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xmlns=""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xmlns=""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xmlns=""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xmlns=""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xmlns=""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xmlns=""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xmlns=""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xmlns=""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xmlns=""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xmlns=""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xmlns=""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xmlns=""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xmlns=""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xmlns=""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xmlns=""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xmlns=""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xmlns=""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xmlns=""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xmlns=""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xmlns=""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xmlns=""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xmlns=""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xmlns=""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xmlns=""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xmlns=""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xmlns=""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xmlns=""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xmlns=""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xmlns=""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xmlns=""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xmlns=""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xmlns=""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xmlns=""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xmlns=""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xmlns=""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xmlns=""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xmlns=""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xmlns=""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xmlns=""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xmlns=""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xmlns=""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xmlns=""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xmlns=""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xmlns=""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xmlns=""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xmlns=""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xmlns=""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xmlns=""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xmlns=""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xmlns=""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xmlns=""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xmlns=""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xmlns=""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xmlns=""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xmlns=""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xmlns=""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xmlns=""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xmlns=""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xmlns=""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xmlns=""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xmlns=""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xmlns=""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xmlns=""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xmlns=""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xmlns=""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xmlns=""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xmlns=""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xmlns=""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xmlns=""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xmlns=""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xmlns=""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xmlns=""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xmlns=""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xmlns=""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xmlns=""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xmlns=""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xmlns=""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xmlns=""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xmlns=""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xmlns=""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xmlns=""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xmlns=""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xmlns=""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xmlns=""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xmlns=""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xmlns=""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xmlns=""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xmlns=""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xmlns=""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xmlns=""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xmlns=""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xmlns=""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xmlns=""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xmlns=""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xmlns=""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xmlns=""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xmlns=""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view="pageBreakPreview" zoomScaleNormal="100" zoomScaleSheetLayoutView="100" workbookViewId="0"/>
  </sheetViews>
  <sheetFormatPr defaultColWidth="9" defaultRowHeight="18" x14ac:dyDescent="0.55000000000000004"/>
  <cols>
    <col min="1" max="1" width="16.08203125" style="44" customWidth="1"/>
    <col min="2" max="2" width="7.58203125" style="44" customWidth="1"/>
    <col min="3" max="7" width="12.33203125" style="44" customWidth="1"/>
    <col min="8" max="8" width="15.58203125" style="44" customWidth="1"/>
    <col min="9" max="9" width="9" style="44"/>
    <col min="10" max="10" width="9.33203125" style="44" bestFit="1" customWidth="1"/>
    <col min="11" max="12" width="9.25" style="44" bestFit="1" customWidth="1"/>
    <col min="13" max="16384" width="9" style="44"/>
  </cols>
  <sheetData>
    <row r="1" spans="1:13" ht="22.5" x14ac:dyDescent="0.55000000000000004">
      <c r="A1" s="178" t="s">
        <v>89</v>
      </c>
      <c r="B1" s="174"/>
      <c r="C1" s="174"/>
      <c r="D1" s="174"/>
      <c r="E1" s="174"/>
      <c r="G1" s="175"/>
    </row>
    <row r="2" spans="1:13" ht="22.5" x14ac:dyDescent="0.55000000000000004">
      <c r="A2" s="394" t="s">
        <v>82</v>
      </c>
      <c r="B2" s="394"/>
      <c r="C2" s="394"/>
      <c r="D2" s="394"/>
      <c r="E2" s="394"/>
      <c r="F2" s="394"/>
      <c r="G2" s="394"/>
      <c r="H2" s="50"/>
      <c r="I2" s="51"/>
      <c r="J2" s="51"/>
      <c r="K2" s="52"/>
      <c r="L2" s="51"/>
      <c r="M2" s="51"/>
    </row>
    <row r="3" spans="1:13" ht="13.5" customHeight="1" x14ac:dyDescent="0.55000000000000004">
      <c r="A3" s="332"/>
      <c r="B3" s="332"/>
      <c r="C3" s="332"/>
      <c r="D3" s="332"/>
      <c r="E3" s="332"/>
      <c r="F3" s="332"/>
      <c r="G3" s="332"/>
      <c r="H3" s="50"/>
      <c r="I3" s="51"/>
      <c r="J3" s="51"/>
      <c r="K3" s="52"/>
      <c r="L3" s="51"/>
      <c r="M3" s="51"/>
    </row>
    <row r="4" spans="1:13" ht="20.149999999999999" customHeight="1" x14ac:dyDescent="0.55000000000000004">
      <c r="A4" s="13" t="s">
        <v>0</v>
      </c>
      <c r="B4" s="397"/>
      <c r="C4" s="397"/>
      <c r="D4" s="398"/>
      <c r="E4" s="398"/>
      <c r="F4" s="398"/>
      <c r="G4" s="398"/>
      <c r="H4" s="50"/>
      <c r="I4" s="51"/>
      <c r="J4" s="51"/>
      <c r="K4" s="52"/>
      <c r="L4" s="51"/>
      <c r="M4" s="51"/>
    </row>
    <row r="5" spans="1:13" s="126" customFormat="1" ht="20.149999999999999" customHeight="1" x14ac:dyDescent="0.55000000000000004">
      <c r="A5" s="13" t="s">
        <v>1</v>
      </c>
      <c r="B5" s="403"/>
      <c r="C5" s="403"/>
      <c r="D5" s="403"/>
      <c r="E5" s="403"/>
      <c r="F5" s="403"/>
      <c r="G5" s="403"/>
      <c r="H5" s="125"/>
      <c r="I5" s="51"/>
      <c r="J5" s="51"/>
      <c r="K5" s="52"/>
      <c r="L5" s="51"/>
      <c r="M5" s="51"/>
    </row>
    <row r="6" spans="1:13" s="126" customFormat="1" ht="20.149999999999999" customHeight="1" x14ac:dyDescent="0.55000000000000004">
      <c r="A6" s="13" t="s">
        <v>2</v>
      </c>
      <c r="B6" s="176"/>
      <c r="C6" s="403" t="s">
        <v>3</v>
      </c>
      <c r="D6" s="408"/>
      <c r="E6" s="408"/>
      <c r="F6" s="408"/>
      <c r="G6" s="408"/>
      <c r="H6" s="125"/>
      <c r="I6" s="51"/>
      <c r="J6" s="51"/>
      <c r="K6" s="52"/>
      <c r="L6" s="51"/>
      <c r="M6" s="51"/>
    </row>
    <row r="7" spans="1:13" s="126" customFormat="1" ht="20.149999999999999" customHeight="1" x14ac:dyDescent="0.55000000000000004">
      <c r="A7" s="13"/>
      <c r="B7" s="176"/>
      <c r="C7" s="330"/>
      <c r="D7" s="331"/>
      <c r="E7" s="331"/>
      <c r="F7" s="331"/>
      <c r="G7" s="331"/>
      <c r="H7" s="125"/>
      <c r="I7" s="51"/>
      <c r="J7" s="51"/>
      <c r="K7" s="52"/>
      <c r="L7" s="51"/>
      <c r="M7" s="51"/>
    </row>
    <row r="8" spans="1:13" s="126" customFormat="1" ht="20.149999999999999" customHeight="1" x14ac:dyDescent="0.55000000000000004">
      <c r="A8" s="14" t="s">
        <v>4</v>
      </c>
      <c r="B8" s="176"/>
      <c r="C8" s="392" t="s">
        <v>225</v>
      </c>
      <c r="D8" s="393"/>
      <c r="E8" s="393"/>
      <c r="F8" s="393"/>
      <c r="G8" s="393"/>
      <c r="H8" s="125"/>
      <c r="I8" s="51"/>
      <c r="J8" s="51"/>
      <c r="K8" s="52"/>
      <c r="L8" s="51"/>
      <c r="M8" s="51"/>
    </row>
    <row r="9" spans="1:13" s="126" customFormat="1" ht="20.149999999999999" customHeight="1" x14ac:dyDescent="0.55000000000000004">
      <c r="A9" s="14" t="s">
        <v>5</v>
      </c>
      <c r="B9" s="176"/>
      <c r="C9" s="392" t="s">
        <v>224</v>
      </c>
      <c r="D9" s="393"/>
      <c r="E9" s="393"/>
      <c r="F9" s="393"/>
      <c r="G9" s="393"/>
      <c r="H9" s="125"/>
      <c r="I9" s="51"/>
      <c r="J9" s="51"/>
      <c r="K9" s="52"/>
      <c r="L9" s="51"/>
      <c r="M9" s="51"/>
    </row>
    <row r="10" spans="1:13" s="126" customFormat="1" ht="19.5" customHeight="1" x14ac:dyDescent="0.55000000000000004">
      <c r="A10" s="45"/>
      <c r="B10" s="46"/>
      <c r="C10" s="406" t="s">
        <v>6</v>
      </c>
      <c r="D10" s="407"/>
      <c r="E10" s="407"/>
      <c r="F10" s="407"/>
      <c r="G10" s="407"/>
      <c r="H10" s="125"/>
      <c r="I10" s="51"/>
      <c r="J10" s="51"/>
      <c r="K10" s="52"/>
      <c r="L10" s="51"/>
      <c r="M10" s="51"/>
    </row>
    <row r="11" spans="1:13" ht="20" x14ac:dyDescent="0.55000000000000004">
      <c r="A11" s="14" t="s">
        <v>7</v>
      </c>
      <c r="B11" s="404" t="s">
        <v>8</v>
      </c>
      <c r="C11" s="405"/>
      <c r="D11" s="405"/>
      <c r="E11" s="405"/>
      <c r="F11" s="405"/>
      <c r="G11" s="405"/>
      <c r="H11" s="50"/>
      <c r="I11" s="51"/>
      <c r="J11" s="51"/>
      <c r="K11" s="52"/>
      <c r="L11" s="51"/>
      <c r="M11" s="51"/>
    </row>
    <row r="12" spans="1:13" ht="24.75" customHeight="1" x14ac:dyDescent="0.55000000000000004">
      <c r="A12" s="401"/>
      <c r="B12" s="402"/>
      <c r="C12" s="30" t="s">
        <v>9</v>
      </c>
      <c r="D12" s="15" t="s">
        <v>10</v>
      </c>
      <c r="E12" s="180" t="s">
        <v>11</v>
      </c>
      <c r="F12" s="180" t="s">
        <v>12</v>
      </c>
      <c r="G12" s="39" t="s">
        <v>13</v>
      </c>
      <c r="H12" s="127"/>
      <c r="I12" s="52"/>
      <c r="J12" s="51"/>
      <c r="K12" s="51"/>
      <c r="L12" s="51"/>
      <c r="M12" s="51"/>
    </row>
    <row r="13" spans="1:13" ht="24.75" customHeight="1" x14ac:dyDescent="0.55000000000000004">
      <c r="A13" s="400" t="s">
        <v>14</v>
      </c>
      <c r="B13" s="400"/>
      <c r="C13" s="186">
        <f>③事業費!C5+③事業費!C6</f>
        <v>0</v>
      </c>
      <c r="D13" s="40">
        <f>③事業費!D5+③事業費!D6</f>
        <v>0</v>
      </c>
      <c r="E13" s="181">
        <f>③事業費!E5+③事業費!E6</f>
        <v>0</v>
      </c>
      <c r="F13" s="181">
        <f>③事業費!F5+③事業費!F6</f>
        <v>0</v>
      </c>
      <c r="G13" s="40">
        <f>SUM(C13:F13)</f>
        <v>0</v>
      </c>
      <c r="H13" s="126"/>
      <c r="I13" s="128"/>
      <c r="J13" s="128"/>
      <c r="K13" s="51"/>
      <c r="L13" s="51"/>
      <c r="M13" s="51"/>
    </row>
    <row r="14" spans="1:13" ht="24.75" customHeight="1" x14ac:dyDescent="0.55000000000000004">
      <c r="A14" s="400" t="s">
        <v>15</v>
      </c>
      <c r="B14" s="400"/>
      <c r="C14" s="187">
        <f>②自己資金・民間資金!C10</f>
        <v>0</v>
      </c>
      <c r="D14" s="40">
        <f>②自己資金・民間資金!C15</f>
        <v>0</v>
      </c>
      <c r="E14" s="181">
        <f>②自己資金・民間資金!C20</f>
        <v>0</v>
      </c>
      <c r="F14" s="181">
        <f>②自己資金・民間資金!C25</f>
        <v>0</v>
      </c>
      <c r="G14" s="40">
        <f>SUM(C14:F14)</f>
        <v>0</v>
      </c>
      <c r="H14" s="126"/>
      <c r="I14" s="52"/>
      <c r="J14" s="51"/>
      <c r="K14" s="51"/>
      <c r="L14" s="51"/>
      <c r="M14" s="51"/>
    </row>
    <row r="15" spans="1:13" ht="24.75" customHeight="1" x14ac:dyDescent="0.55000000000000004">
      <c r="A15" s="400" t="s">
        <v>16</v>
      </c>
      <c r="B15" s="400"/>
      <c r="C15" s="41">
        <f>C13+C14</f>
        <v>0</v>
      </c>
      <c r="D15" s="41">
        <f>D13+D14</f>
        <v>0</v>
      </c>
      <c r="E15" s="182">
        <f>E13+E14</f>
        <v>0</v>
      </c>
      <c r="F15" s="182">
        <f>F13+F14</f>
        <v>0</v>
      </c>
      <c r="G15" s="41">
        <f>G13+G14</f>
        <v>0</v>
      </c>
      <c r="I15" s="52"/>
      <c r="J15" s="51"/>
      <c r="K15" s="51"/>
      <c r="L15" s="51"/>
      <c r="M15" s="51"/>
    </row>
    <row r="16" spans="1:13" ht="24.75" customHeight="1" x14ac:dyDescent="0.55000000000000004">
      <c r="A16" s="399" t="s">
        <v>17</v>
      </c>
      <c r="B16" s="399"/>
      <c r="C16" s="179" t="e">
        <f>C13/C15</f>
        <v>#DIV/0!</v>
      </c>
      <c r="D16" s="179" t="e">
        <f t="shared" ref="D16:G16" si="0">D13/D15</f>
        <v>#DIV/0!</v>
      </c>
      <c r="E16" s="179" t="e">
        <f t="shared" si="0"/>
        <v>#DIV/0!</v>
      </c>
      <c r="F16" s="179" t="e">
        <f t="shared" si="0"/>
        <v>#DIV/0!</v>
      </c>
      <c r="G16" s="179" t="e">
        <f t="shared" si="0"/>
        <v>#DIV/0!</v>
      </c>
      <c r="I16" s="52"/>
      <c r="J16" s="51"/>
      <c r="K16" s="51"/>
      <c r="L16" s="51"/>
      <c r="M16" s="51"/>
    </row>
    <row r="17" spans="1:13" ht="20.149999999999999" customHeight="1" x14ac:dyDescent="0.55000000000000004">
      <c r="A17" s="140"/>
      <c r="B17" s="129"/>
      <c r="C17" s="129"/>
      <c r="D17" s="130"/>
      <c r="E17" s="130"/>
      <c r="F17" s="130"/>
      <c r="G17" s="130"/>
      <c r="I17" s="52"/>
      <c r="J17" s="51"/>
      <c r="K17" s="51"/>
      <c r="L17" s="51"/>
      <c r="M17" s="51"/>
    </row>
    <row r="18" spans="1:13" ht="20.149999999999999" customHeight="1" x14ac:dyDescent="0.55000000000000004"/>
    <row r="19" spans="1:13" ht="19.5" customHeight="1" x14ac:dyDescent="0.55000000000000004">
      <c r="A19" s="188" t="s">
        <v>18</v>
      </c>
      <c r="B19" s="189"/>
      <c r="C19" s="189"/>
      <c r="D19" s="189"/>
      <c r="E19" s="189"/>
      <c r="F19" s="189"/>
      <c r="G19" s="189"/>
    </row>
    <row r="20" spans="1:13" ht="24.75" customHeight="1" x14ac:dyDescent="0.55000000000000004">
      <c r="A20" s="190"/>
      <c r="B20" s="191" t="s">
        <v>19</v>
      </c>
      <c r="C20" s="192" t="s">
        <v>9</v>
      </c>
      <c r="D20" s="180" t="s">
        <v>10</v>
      </c>
      <c r="E20" s="180" t="s">
        <v>11</v>
      </c>
      <c r="F20" s="180" t="s">
        <v>12</v>
      </c>
      <c r="G20" s="193" t="s">
        <v>13</v>
      </c>
      <c r="H20" s="83" t="s">
        <v>20</v>
      </c>
      <c r="I20" s="52"/>
      <c r="J20" s="51"/>
      <c r="K20" s="51"/>
      <c r="L20" s="51"/>
      <c r="M20" s="51"/>
    </row>
    <row r="21" spans="1:13" ht="30" customHeight="1" x14ac:dyDescent="0.55000000000000004">
      <c r="A21" s="194" t="s">
        <v>21</v>
      </c>
      <c r="B21" s="195" t="e">
        <f>G21/G13</f>
        <v>#DIV/0!</v>
      </c>
      <c r="C21" s="196">
        <f>記入不要!E5</f>
        <v>0</v>
      </c>
      <c r="D21" s="197">
        <f>記入不要!H5</f>
        <v>0</v>
      </c>
      <c r="E21" s="197">
        <f>記入不要!K5</f>
        <v>0</v>
      </c>
      <c r="F21" s="197">
        <f>記入不要!N5</f>
        <v>0</v>
      </c>
      <c r="G21" s="198">
        <f>SUM(C21:F21)</f>
        <v>0</v>
      </c>
      <c r="H21" s="83" t="e">
        <f>IF(B21&gt;5.49%,"ERROR","")</f>
        <v>#DIV/0!</v>
      </c>
      <c r="J21" s="131"/>
      <c r="K21" s="131"/>
      <c r="L21" s="131"/>
    </row>
    <row r="22" spans="1:13" s="96" customFormat="1" ht="20.149999999999999" customHeight="1" x14ac:dyDescent="0.55000000000000004">
      <c r="A22" s="134"/>
      <c r="B22" s="134"/>
      <c r="C22" s="134"/>
      <c r="D22" s="56"/>
      <c r="E22" s="56"/>
      <c r="F22" s="56"/>
      <c r="G22" s="56"/>
      <c r="H22" s="132"/>
      <c r="J22" s="99"/>
      <c r="K22" s="133"/>
    </row>
    <row r="23" spans="1:13" ht="19.5" customHeight="1" x14ac:dyDescent="0.55000000000000004">
      <c r="A23" s="188" t="s">
        <v>22</v>
      </c>
      <c r="B23" s="189"/>
      <c r="C23" s="189"/>
      <c r="D23" s="189"/>
      <c r="E23" s="189"/>
      <c r="F23" s="189"/>
      <c r="G23" s="189"/>
      <c r="I23" s="52"/>
      <c r="J23" s="51"/>
      <c r="K23" s="51"/>
      <c r="L23" s="51"/>
      <c r="M23" s="51"/>
    </row>
    <row r="24" spans="1:13" ht="24.75" customHeight="1" x14ac:dyDescent="0.55000000000000004">
      <c r="A24" s="395"/>
      <c r="B24" s="395"/>
      <c r="C24" s="348" t="s">
        <v>9</v>
      </c>
      <c r="D24" s="180" t="s">
        <v>10</v>
      </c>
      <c r="E24" s="180" t="s">
        <v>11</v>
      </c>
      <c r="F24" s="180" t="s">
        <v>12</v>
      </c>
      <c r="G24" s="349" t="s">
        <v>13</v>
      </c>
      <c r="I24" s="52"/>
      <c r="J24" s="51"/>
      <c r="K24" s="51"/>
      <c r="L24" s="51"/>
      <c r="M24" s="51"/>
    </row>
    <row r="25" spans="1:13" ht="30" customHeight="1" x14ac:dyDescent="0.55000000000000004">
      <c r="A25" s="399" t="s">
        <v>23</v>
      </c>
      <c r="B25" s="399"/>
      <c r="C25" s="182">
        <f>C13+C21</f>
        <v>0</v>
      </c>
      <c r="D25" s="182">
        <f>D13+D21</f>
        <v>0</v>
      </c>
      <c r="E25" s="182">
        <f>E13+E21</f>
        <v>0</v>
      </c>
      <c r="F25" s="182">
        <f>F13+F21</f>
        <v>0</v>
      </c>
      <c r="G25" s="182">
        <f>G13+G21</f>
        <v>0</v>
      </c>
    </row>
    <row r="26" spans="1:13" x14ac:dyDescent="0.55000000000000004">
      <c r="A26" s="396"/>
      <c r="B26" s="396"/>
      <c r="C26" s="396"/>
      <c r="D26" s="396"/>
      <c r="E26" s="396"/>
      <c r="F26" s="396"/>
      <c r="G26" s="396"/>
      <c r="H26" s="396"/>
    </row>
    <row r="27" spans="1:13" x14ac:dyDescent="0.55000000000000004">
      <c r="A27" s="347"/>
      <c r="B27" s="347"/>
      <c r="C27" s="347"/>
      <c r="D27" s="347"/>
      <c r="E27" s="347"/>
      <c r="F27" s="347"/>
      <c r="G27" s="347"/>
      <c r="H27" s="347"/>
    </row>
  </sheetData>
  <sheetProtection sheet="1" objects="1" scenarios="1"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dataValidation allowBlank="1" showInputMessage="1" showErrorMessage="1" prompt="黄色セルは自動計算ですので、記載不要です。" sqref="C13:G15 C25:D25 G25"/>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view="pageBreakPreview" zoomScaleNormal="100" zoomScaleSheetLayoutView="100" workbookViewId="0">
      <selection sqref="A1:E1"/>
    </sheetView>
  </sheetViews>
  <sheetFormatPr defaultColWidth="9" defaultRowHeight="18" x14ac:dyDescent="0.55000000000000004"/>
  <cols>
    <col min="1" max="1" width="3.58203125" style="102" customWidth="1"/>
    <col min="2" max="3" width="20.58203125" style="102" customWidth="1"/>
    <col min="4" max="4" width="18.58203125" style="102" customWidth="1"/>
    <col min="5" max="5" width="21.58203125" style="102" customWidth="1"/>
    <col min="6" max="6" width="15" style="102" customWidth="1"/>
    <col min="7" max="16384" width="9" style="102"/>
  </cols>
  <sheetData>
    <row r="1" spans="1:6" ht="22.5" x14ac:dyDescent="0.55000000000000004">
      <c r="A1" s="394" t="s">
        <v>88</v>
      </c>
      <c r="B1" s="394"/>
      <c r="C1" s="394"/>
      <c r="D1" s="394"/>
      <c r="E1" s="394"/>
    </row>
    <row r="2" spans="1:6" x14ac:dyDescent="0.55000000000000004">
      <c r="A2" s="409" t="s">
        <v>24</v>
      </c>
      <c r="B2" s="409"/>
      <c r="C2" s="409"/>
      <c r="D2" s="409"/>
      <c r="E2" s="409"/>
    </row>
    <row r="3" spans="1:6" x14ac:dyDescent="0.55000000000000004">
      <c r="A3" s="329" t="s">
        <v>25</v>
      </c>
      <c r="B3" s="9"/>
      <c r="C3" s="9"/>
      <c r="D3" s="9"/>
      <c r="E3" s="9"/>
    </row>
    <row r="4" spans="1:6" ht="18.75" customHeight="1" x14ac:dyDescent="0.55000000000000004">
      <c r="A4" s="415" t="s">
        <v>26</v>
      </c>
      <c r="B4" s="415"/>
      <c r="C4" s="415"/>
      <c r="D4" s="415"/>
      <c r="E4" s="415"/>
    </row>
    <row r="5" spans="1:6" ht="72" x14ac:dyDescent="0.55000000000000004">
      <c r="A5" s="410" t="s">
        <v>27</v>
      </c>
      <c r="B5" s="411"/>
      <c r="C5" s="334" t="s">
        <v>28</v>
      </c>
      <c r="D5" s="334" t="s">
        <v>29</v>
      </c>
      <c r="E5" s="334" t="s">
        <v>30</v>
      </c>
      <c r="F5" s="115" t="s">
        <v>20</v>
      </c>
    </row>
    <row r="6" spans="1:6" x14ac:dyDescent="0.55000000000000004">
      <c r="A6" s="199"/>
      <c r="B6" s="200"/>
      <c r="C6" s="201"/>
      <c r="D6" s="202"/>
      <c r="E6" s="203"/>
    </row>
    <row r="7" spans="1:6" x14ac:dyDescent="0.55000000000000004">
      <c r="A7" s="204"/>
      <c r="B7" s="205"/>
      <c r="C7" s="201"/>
      <c r="D7" s="202"/>
      <c r="E7" s="203"/>
    </row>
    <row r="8" spans="1:6" x14ac:dyDescent="0.55000000000000004">
      <c r="A8" s="204"/>
      <c r="B8" s="205"/>
      <c r="C8" s="201"/>
      <c r="D8" s="202"/>
      <c r="E8" s="203"/>
    </row>
    <row r="9" spans="1:6" x14ac:dyDescent="0.55000000000000004">
      <c r="A9" s="204"/>
      <c r="B9" s="205"/>
      <c r="C9" s="201"/>
      <c r="D9" s="202"/>
      <c r="E9" s="203"/>
    </row>
    <row r="10" spans="1:6" x14ac:dyDescent="0.55000000000000004">
      <c r="A10" s="417" t="s">
        <v>31</v>
      </c>
      <c r="B10" s="418"/>
      <c r="C10" s="206">
        <f>SUM(C6:C9)</f>
        <v>0</v>
      </c>
      <c r="D10" s="419"/>
      <c r="E10" s="420"/>
      <c r="F10" s="120" t="str">
        <f>IF(C10=(③事業費!C8+③事業費!C9),"","③事業費と金額が異なります")</f>
        <v/>
      </c>
    </row>
    <row r="11" spans="1:6" ht="20.25" customHeight="1" x14ac:dyDescent="0.55000000000000004">
      <c r="A11" s="116"/>
      <c r="B11" s="117"/>
      <c r="C11" s="121"/>
      <c r="D11" s="122"/>
      <c r="E11" s="141"/>
    </row>
    <row r="12" spans="1:6" ht="20.25" customHeight="1" x14ac:dyDescent="0.55000000000000004">
      <c r="A12" s="118"/>
      <c r="B12" s="119"/>
      <c r="C12" s="123"/>
      <c r="D12" s="114"/>
      <c r="E12" s="119"/>
    </row>
    <row r="13" spans="1:6" ht="20.25" customHeight="1" x14ac:dyDescent="0.55000000000000004">
      <c r="A13" s="118"/>
      <c r="B13" s="119"/>
      <c r="C13" s="123"/>
      <c r="D13" s="124"/>
      <c r="E13" s="119"/>
    </row>
    <row r="14" spans="1:6" ht="20.25" customHeight="1" x14ac:dyDescent="0.55000000000000004">
      <c r="A14" s="118"/>
      <c r="B14" s="119"/>
      <c r="C14" s="123"/>
      <c r="D14" s="124"/>
      <c r="E14" s="119"/>
    </row>
    <row r="15" spans="1:6" ht="20.25" customHeight="1" x14ac:dyDescent="0.55000000000000004">
      <c r="A15" s="413" t="s">
        <v>32</v>
      </c>
      <c r="B15" s="414"/>
      <c r="C15" s="25">
        <f>SUM(C11:C14)</f>
        <v>0</v>
      </c>
      <c r="D15" s="421"/>
      <c r="E15" s="422"/>
      <c r="F15" s="115" t="str">
        <f>IF(C15=(③事業費!D8+③事業費!D9),"","③事業費と金額が異なります")</f>
        <v/>
      </c>
    </row>
    <row r="16" spans="1:6" ht="20.25" customHeight="1" x14ac:dyDescent="0.55000000000000004">
      <c r="A16" s="184"/>
      <c r="B16" s="185"/>
      <c r="C16" s="207"/>
      <c r="D16" s="208"/>
      <c r="E16" s="185"/>
    </row>
    <row r="17" spans="1:6" ht="20.25" customHeight="1" x14ac:dyDescent="0.55000000000000004">
      <c r="A17" s="184"/>
      <c r="B17" s="185"/>
      <c r="C17" s="207"/>
      <c r="D17" s="208"/>
      <c r="E17" s="185"/>
    </row>
    <row r="18" spans="1:6" ht="20.25" customHeight="1" x14ac:dyDescent="0.55000000000000004">
      <c r="A18" s="184"/>
      <c r="B18" s="185"/>
      <c r="C18" s="207"/>
      <c r="D18" s="208"/>
      <c r="E18" s="185"/>
    </row>
    <row r="19" spans="1:6" ht="20.149999999999999" customHeight="1" x14ac:dyDescent="0.55000000000000004">
      <c r="A19" s="184"/>
      <c r="B19" s="185"/>
      <c r="C19" s="207"/>
      <c r="D19" s="208"/>
      <c r="E19" s="185"/>
    </row>
    <row r="20" spans="1:6" ht="20.25" customHeight="1" x14ac:dyDescent="0.55000000000000004">
      <c r="A20" s="416" t="s">
        <v>33</v>
      </c>
      <c r="B20" s="416"/>
      <c r="C20" s="209">
        <f>SUM(C16:C19)</f>
        <v>0</v>
      </c>
      <c r="D20" s="423"/>
      <c r="E20" s="424"/>
      <c r="F20" s="115" t="str">
        <f>IF(C20=(③事業費!E8+③事業費!E9),"","様式3-3と金額が異なります")</f>
        <v/>
      </c>
    </row>
    <row r="21" spans="1:6" ht="20.25" customHeight="1" x14ac:dyDescent="0.55000000000000004">
      <c r="A21" s="183"/>
      <c r="B21" s="210"/>
      <c r="C21" s="207"/>
      <c r="D21" s="208"/>
      <c r="E21" s="185"/>
    </row>
    <row r="22" spans="1:6" ht="20.25" customHeight="1" x14ac:dyDescent="0.55000000000000004">
      <c r="A22" s="184"/>
      <c r="B22" s="210"/>
      <c r="C22" s="207"/>
      <c r="D22" s="208"/>
      <c r="E22" s="185"/>
    </row>
    <row r="23" spans="1:6" ht="20.149999999999999" customHeight="1" x14ac:dyDescent="0.55000000000000004">
      <c r="A23" s="184"/>
      <c r="B23" s="210"/>
      <c r="C23" s="207"/>
      <c r="D23" s="208"/>
      <c r="E23" s="185"/>
    </row>
    <row r="24" spans="1:6" ht="20.25" customHeight="1" x14ac:dyDescent="0.55000000000000004">
      <c r="A24" s="184"/>
      <c r="B24" s="210"/>
      <c r="C24" s="207"/>
      <c r="D24" s="208"/>
      <c r="E24" s="185"/>
    </row>
    <row r="25" spans="1:6" ht="20.25" customHeight="1" x14ac:dyDescent="0.55000000000000004">
      <c r="A25" s="416" t="s">
        <v>34</v>
      </c>
      <c r="B25" s="416"/>
      <c r="C25" s="209">
        <f>SUM(C21:C24)</f>
        <v>0</v>
      </c>
      <c r="D25" s="423"/>
      <c r="E25" s="424"/>
      <c r="F25" s="115" t="str">
        <f>IF(C25=(③事業費!F8+③事業費!F9),"","様式3-3と金額が異なります")</f>
        <v/>
      </c>
    </row>
    <row r="26" spans="1:6" ht="20.25" customHeight="1" x14ac:dyDescent="0.55000000000000004">
      <c r="A26" s="412" t="s">
        <v>35</v>
      </c>
      <c r="B26" s="412"/>
      <c r="C26" s="25">
        <f>C10+C15+C20+C25</f>
        <v>0</v>
      </c>
      <c r="D26" s="421"/>
      <c r="E26" s="422"/>
    </row>
    <row r="27" spans="1:6" ht="20.149999999999999" customHeight="1" x14ac:dyDescent="0.55000000000000004"/>
    <row r="28" spans="1:6" ht="20.149999999999999" customHeight="1" x14ac:dyDescent="0.55000000000000004">
      <c r="B28" s="113"/>
      <c r="C28" s="113"/>
      <c r="D28" s="113"/>
      <c r="E28" s="113"/>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dataValidations>
  <printOptions horizontalCentered="1"/>
  <pageMargins left="0.7" right="0.7" top="0.75" bottom="0.75" header="0.3" footer="0.3"/>
  <pageSetup paperSize="9" scale="95"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Normal="100" zoomScaleSheetLayoutView="100" workbookViewId="0">
      <selection activeCell="C5" sqref="C5:F5"/>
    </sheetView>
  </sheetViews>
  <sheetFormatPr defaultColWidth="9" defaultRowHeight="18" x14ac:dyDescent="0.55000000000000004"/>
  <cols>
    <col min="1" max="1" width="14" style="102" customWidth="1"/>
    <col min="2" max="2" width="15.25" style="102" customWidth="1"/>
    <col min="3" max="7" width="11.5" style="102" customWidth="1"/>
    <col min="8" max="9" width="10.5" style="102" bestFit="1" customWidth="1"/>
    <col min="10" max="10" width="6.83203125" style="102" customWidth="1"/>
    <col min="11" max="11" width="9.5" style="102" bestFit="1" customWidth="1"/>
    <col min="12" max="12" width="9" style="102"/>
    <col min="13" max="13" width="10.83203125" style="102" bestFit="1" customWidth="1"/>
    <col min="14" max="16384" width="9" style="102"/>
  </cols>
  <sheetData>
    <row r="1" spans="1:14" ht="22.5" x14ac:dyDescent="0.55000000000000004">
      <c r="A1" s="394" t="s">
        <v>87</v>
      </c>
      <c r="B1" s="394"/>
      <c r="C1" s="394"/>
      <c r="D1" s="394"/>
      <c r="E1" s="394"/>
      <c r="F1" s="394"/>
      <c r="G1" s="394"/>
    </row>
    <row r="2" spans="1:14" ht="22.5" x14ac:dyDescent="0.55000000000000004">
      <c r="A2" s="10" t="s">
        <v>36</v>
      </c>
      <c r="B2" s="54"/>
      <c r="C2" s="54"/>
    </row>
    <row r="3" spans="1:14" ht="15" customHeight="1" x14ac:dyDescent="0.55000000000000004">
      <c r="A3" s="429" t="s">
        <v>24</v>
      </c>
      <c r="B3" s="429"/>
      <c r="C3" s="429"/>
      <c r="D3" s="429"/>
      <c r="E3" s="429"/>
      <c r="F3" s="9"/>
      <c r="G3" s="9"/>
    </row>
    <row r="4" spans="1:14" s="103" customFormat="1" x14ac:dyDescent="0.55000000000000004">
      <c r="A4" s="333"/>
      <c r="B4" s="333"/>
      <c r="C4" s="31" t="s">
        <v>9</v>
      </c>
      <c r="D4" s="32" t="s">
        <v>10</v>
      </c>
      <c r="E4" s="211" t="s">
        <v>11</v>
      </c>
      <c r="F4" s="211" t="s">
        <v>12</v>
      </c>
      <c r="G4" s="27" t="s">
        <v>13</v>
      </c>
      <c r="J4" s="52"/>
      <c r="K4" s="52"/>
      <c r="L4" s="52"/>
      <c r="M4" s="52"/>
      <c r="N4" s="52"/>
    </row>
    <row r="5" spans="1:14" ht="35.15" customHeight="1" x14ac:dyDescent="0.55000000000000004">
      <c r="A5" s="19" t="s">
        <v>37</v>
      </c>
      <c r="B5" s="17" t="s">
        <v>38</v>
      </c>
      <c r="C5" s="380"/>
      <c r="D5" s="381"/>
      <c r="E5" s="212"/>
      <c r="F5" s="212"/>
      <c r="G5" s="26">
        <f>SUM(C5:F5)</f>
        <v>0</v>
      </c>
      <c r="H5" s="104"/>
      <c r="I5" s="104"/>
      <c r="J5" s="104"/>
    </row>
    <row r="6" spans="1:14" x14ac:dyDescent="0.55000000000000004">
      <c r="A6" s="18"/>
      <c r="B6" s="17" t="s">
        <v>39</v>
      </c>
      <c r="C6" s="382"/>
      <c r="D6" s="383"/>
      <c r="E6" s="212"/>
      <c r="F6" s="212"/>
      <c r="G6" s="26">
        <f>SUM(C6:F6)</f>
        <v>0</v>
      </c>
    </row>
    <row r="7" spans="1:14" x14ac:dyDescent="0.55000000000000004">
      <c r="A7" s="16"/>
      <c r="B7" s="17" t="s">
        <v>40</v>
      </c>
      <c r="C7" s="139" t="e">
        <f>C6/(C5+C6)</f>
        <v>#DIV/0!</v>
      </c>
      <c r="D7" s="139" t="e">
        <f>D6/(D5+D6)</f>
        <v>#DIV/0!</v>
      </c>
      <c r="E7" s="213" t="e">
        <f>E6/(E5+E6)</f>
        <v>#DIV/0!</v>
      </c>
      <c r="F7" s="213" t="e">
        <f>F6/(F5+F6)</f>
        <v>#DIV/0!</v>
      </c>
      <c r="G7" s="28" t="e">
        <f>G6/(G5+G6)</f>
        <v>#DIV/0!</v>
      </c>
      <c r="M7" s="105"/>
    </row>
    <row r="8" spans="1:14" ht="35.15" customHeight="1" x14ac:dyDescent="0.55000000000000004">
      <c r="A8" s="19" t="s">
        <v>41</v>
      </c>
      <c r="B8" s="17" t="s">
        <v>38</v>
      </c>
      <c r="C8" s="378"/>
      <c r="D8" s="379"/>
      <c r="E8" s="214"/>
      <c r="F8" s="214"/>
      <c r="G8" s="26">
        <f>SUM(C8:F8)</f>
        <v>0</v>
      </c>
    </row>
    <row r="9" spans="1:14" x14ac:dyDescent="0.55000000000000004">
      <c r="A9" s="18"/>
      <c r="B9" s="17" t="s">
        <v>39</v>
      </c>
      <c r="C9" s="378"/>
      <c r="D9" s="379"/>
      <c r="E9" s="214"/>
      <c r="F9" s="214"/>
      <c r="G9" s="26">
        <f>SUM(C9:F9)</f>
        <v>0</v>
      </c>
      <c r="I9" s="105"/>
    </row>
    <row r="10" spans="1:14" x14ac:dyDescent="0.55000000000000004">
      <c r="A10" s="16"/>
      <c r="B10" s="17" t="s">
        <v>40</v>
      </c>
      <c r="C10" s="20" t="e">
        <f>C9/(C8+C9)</f>
        <v>#DIV/0!</v>
      </c>
      <c r="D10" s="20" t="e">
        <f>D9/(D8+D9)</f>
        <v>#DIV/0!</v>
      </c>
      <c r="E10" s="215" t="e">
        <f>E9/(E8+E9)</f>
        <v>#DIV/0!</v>
      </c>
      <c r="F10" s="215" t="e">
        <f>F9/(F8+F9)</f>
        <v>#DIV/0!</v>
      </c>
      <c r="G10" s="20" t="e">
        <f>G9/(G8+G9)</f>
        <v>#DIV/0!</v>
      </c>
      <c r="I10" s="105"/>
    </row>
    <row r="11" spans="1:14" s="106" customFormat="1" ht="66" customHeight="1" x14ac:dyDescent="0.55000000000000004">
      <c r="A11" s="427" t="s">
        <v>42</v>
      </c>
      <c r="B11" s="428"/>
      <c r="C11" s="177"/>
      <c r="D11" s="177"/>
      <c r="E11" s="216"/>
      <c r="F11" s="216"/>
      <c r="G11" s="23" t="e">
        <f>IF(G7&gt;20%,"ERROR","")</f>
        <v>#DIV/0!</v>
      </c>
      <c r="I11" s="107"/>
    </row>
    <row r="12" spans="1:14" ht="20.149999999999999" customHeight="1" x14ac:dyDescent="0.55000000000000004">
      <c r="A12" s="108"/>
      <c r="B12" s="108"/>
      <c r="C12" s="108"/>
      <c r="D12" s="109"/>
      <c r="E12" s="109"/>
      <c r="F12" s="109"/>
      <c r="G12" s="109"/>
      <c r="I12" s="104"/>
    </row>
    <row r="13" spans="1:14" ht="15" customHeight="1" x14ac:dyDescent="0.55000000000000004">
      <c r="A13" s="426" t="s">
        <v>43</v>
      </c>
      <c r="B13" s="426"/>
      <c r="C13" s="426"/>
      <c r="D13" s="426"/>
      <c r="E13" s="426"/>
      <c r="F13" s="426"/>
      <c r="G13" s="426"/>
      <c r="I13" s="105"/>
    </row>
    <row r="14" spans="1:14" s="110" customFormat="1" ht="20.149999999999999" customHeight="1" x14ac:dyDescent="0.55000000000000004">
      <c r="A14" s="430"/>
      <c r="B14" s="430"/>
      <c r="C14" s="31" t="s">
        <v>9</v>
      </c>
      <c r="D14" s="32" t="s">
        <v>10</v>
      </c>
      <c r="E14" s="211" t="s">
        <v>10</v>
      </c>
      <c r="F14" s="211" t="s">
        <v>11</v>
      </c>
      <c r="G14" s="27" t="s">
        <v>13</v>
      </c>
    </row>
    <row r="15" spans="1:14" x14ac:dyDescent="0.55000000000000004">
      <c r="A15" s="425" t="s">
        <v>44</v>
      </c>
      <c r="B15" s="425"/>
      <c r="C15" s="21">
        <f>C5+C8</f>
        <v>0</v>
      </c>
      <c r="D15" s="21">
        <f>D5+D8</f>
        <v>0</v>
      </c>
      <c r="E15" s="217">
        <f>E5+E8</f>
        <v>0</v>
      </c>
      <c r="F15" s="217">
        <f>F5+F8</f>
        <v>0</v>
      </c>
      <c r="G15" s="21">
        <f>G5+G8</f>
        <v>0</v>
      </c>
      <c r="I15" s="105"/>
    </row>
    <row r="16" spans="1:14" x14ac:dyDescent="0.55000000000000004">
      <c r="A16" s="425" t="s">
        <v>45</v>
      </c>
      <c r="B16" s="425"/>
      <c r="C16" s="139" t="e">
        <f>C15/(C5+C6+C8+C9)</f>
        <v>#DIV/0!</v>
      </c>
      <c r="D16" s="139" t="e">
        <f>D15/(D5+D6+D8+D9)</f>
        <v>#DIV/0!</v>
      </c>
      <c r="E16" s="213" t="e">
        <f t="shared" ref="E16:F16" si="0">E15/(E5+E6+E8+E9)</f>
        <v>#DIV/0!</v>
      </c>
      <c r="F16" s="213" t="e">
        <f t="shared" si="0"/>
        <v>#DIV/0!</v>
      </c>
      <c r="G16" s="28" t="e">
        <f>G15/(G5+G6+G8+G9)</f>
        <v>#DIV/0!</v>
      </c>
      <c r="I16" s="105"/>
    </row>
    <row r="17" spans="1:9" x14ac:dyDescent="0.55000000000000004">
      <c r="A17" s="111"/>
      <c r="B17" s="111"/>
      <c r="C17" s="111"/>
      <c r="D17" s="112"/>
      <c r="E17" s="112"/>
      <c r="F17" s="112"/>
      <c r="G17" s="112"/>
      <c r="I17" s="105"/>
    </row>
    <row r="19" spans="1:9" x14ac:dyDescent="0.55000000000000004">
      <c r="B19" s="113"/>
      <c r="C19" s="113"/>
      <c r="D19" s="113"/>
      <c r="E19" s="113"/>
    </row>
  </sheetData>
  <sheetProtection sheet="1" objects="1" scenarios="1" formatCells="0" formatColumns="0" formatRows="0" insertColumns="0" insertRows="0" deleteColumns="0" deleteRows="0" sort="0" autoFilter="0" pivotTable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dataValidation allowBlank="1" showInputMessage="1" showErrorMessage="1" error="管理的経費が20%を超えています。" prompt="助成金申請額に占める管理的経費の合計額は、最大20％までですので、超えない様ご注意ください。" sqref="G7"/>
    <dataValidation operator="greaterThan" allowBlank="1" showInputMessage="1" prompt="_x000a_" sqref="C7"/>
    <dataValidation allowBlank="1" showInputMessage="1" sqref="G10 C10"/>
  </dataValidations>
  <printOptions horizontalCentered="1"/>
  <pageMargins left="0.7" right="0.7" top="0.75" bottom="0.75" header="0.3" footer="0.3"/>
  <pageSetup paperSize="9" scale="83"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3"/>
  <sheetViews>
    <sheetView zoomScale="85" zoomScaleNormal="85" zoomScaleSheetLayoutView="85" workbookViewId="0"/>
  </sheetViews>
  <sheetFormatPr defaultColWidth="9" defaultRowHeight="18" x14ac:dyDescent="0.55000000000000004"/>
  <cols>
    <col min="1" max="1" width="2" style="44" customWidth="1"/>
    <col min="2" max="2" width="18.33203125" style="44" customWidth="1"/>
    <col min="3" max="4" width="17.5" style="44" customWidth="1"/>
    <col min="5" max="5" width="13.08203125" style="44" customWidth="1"/>
    <col min="6" max="6" width="3.58203125" style="44" customWidth="1"/>
    <col min="7" max="8" width="13.08203125" style="44" customWidth="1"/>
    <col min="9" max="9" width="3.58203125" style="44" customWidth="1"/>
    <col min="10" max="11" width="13.08203125" style="44" customWidth="1"/>
    <col min="12" max="12" width="3.58203125" style="44" customWidth="1"/>
    <col min="13" max="14" width="13.08203125" style="44" customWidth="1"/>
    <col min="15" max="15" width="3.58203125" style="44" customWidth="1"/>
    <col min="16" max="16" width="13.08203125" style="44" customWidth="1"/>
    <col min="17" max="17" width="28.08203125" style="44" customWidth="1"/>
    <col min="18" max="18" width="23.08203125" style="44" customWidth="1"/>
    <col min="19" max="16384" width="9" style="44"/>
  </cols>
  <sheetData>
    <row r="1" spans="1:18" ht="29" x14ac:dyDescent="0.55000000000000004">
      <c r="B1" s="337" t="s">
        <v>83</v>
      </c>
      <c r="C1" s="46"/>
      <c r="D1" s="46"/>
      <c r="E1" s="47"/>
      <c r="F1" s="48"/>
      <c r="G1" s="48"/>
      <c r="H1" s="49"/>
      <c r="I1" s="50"/>
      <c r="J1" s="49"/>
      <c r="K1" s="51"/>
      <c r="L1" s="51"/>
      <c r="M1" s="52"/>
      <c r="N1" s="51"/>
    </row>
    <row r="2" spans="1:18" ht="21" customHeight="1" x14ac:dyDescent="0.55000000000000004">
      <c r="B2" s="95"/>
      <c r="C2" s="46"/>
      <c r="D2" s="46"/>
      <c r="E2" s="47"/>
      <c r="F2" s="48"/>
      <c r="G2" s="48"/>
      <c r="H2" s="49"/>
      <c r="I2" s="50"/>
      <c r="J2" s="49"/>
      <c r="K2" s="51"/>
      <c r="L2" s="51"/>
      <c r="M2" s="52"/>
      <c r="N2" s="51"/>
    </row>
    <row r="3" spans="1:18" s="53" customFormat="1" ht="29.25" customHeight="1" x14ac:dyDescent="0.55000000000000004">
      <c r="B3" s="36" t="s">
        <v>46</v>
      </c>
      <c r="C3" s="36"/>
      <c r="D3" s="36"/>
      <c r="E3" s="36"/>
      <c r="F3" s="37"/>
      <c r="G3" s="36"/>
      <c r="H3" s="36"/>
      <c r="I3" s="36"/>
      <c r="J3" s="38"/>
      <c r="K3" s="36"/>
      <c r="L3" s="36"/>
      <c r="M3" s="36"/>
      <c r="N3" s="36"/>
      <c r="O3" s="36"/>
      <c r="P3" s="36"/>
      <c r="Q3" s="36"/>
    </row>
    <row r="4" spans="1:18" ht="54.75" customHeight="1" x14ac:dyDescent="0.55000000000000004">
      <c r="B4" s="462"/>
      <c r="C4" s="462"/>
      <c r="D4" s="462"/>
      <c r="E4" s="466" t="s">
        <v>9</v>
      </c>
      <c r="F4" s="466"/>
      <c r="G4" s="466"/>
      <c r="H4" s="466" t="s">
        <v>10</v>
      </c>
      <c r="I4" s="466"/>
      <c r="J4" s="466"/>
      <c r="K4" s="464" t="s">
        <v>11</v>
      </c>
      <c r="L4" s="464"/>
      <c r="M4" s="464"/>
      <c r="N4" s="464" t="s">
        <v>12</v>
      </c>
      <c r="O4" s="464"/>
      <c r="P4" s="464"/>
      <c r="Q4" s="335" t="s">
        <v>47</v>
      </c>
      <c r="R4" s="83" t="s">
        <v>20</v>
      </c>
    </row>
    <row r="5" spans="1:18" ht="26.5" x14ac:dyDescent="0.55000000000000004">
      <c r="B5" s="472" t="s">
        <v>39</v>
      </c>
      <c r="C5" s="472"/>
      <c r="D5" s="472"/>
      <c r="E5" s="467">
        <f>C35</f>
        <v>0</v>
      </c>
      <c r="F5" s="468"/>
      <c r="G5" s="468"/>
      <c r="H5" s="469">
        <f>C59</f>
        <v>0</v>
      </c>
      <c r="I5" s="469"/>
      <c r="J5" s="469"/>
      <c r="K5" s="465">
        <f>C69</f>
        <v>0</v>
      </c>
      <c r="L5" s="465"/>
      <c r="M5" s="465"/>
      <c r="N5" s="465">
        <f>C79</f>
        <v>0</v>
      </c>
      <c r="O5" s="465"/>
      <c r="P5" s="465"/>
      <c r="Q5" s="365">
        <f>SUM(E5:P5)</f>
        <v>0</v>
      </c>
      <c r="R5" s="84" t="str">
        <f>IF(Q5=(③事業費!G6+③事業費!G9),"","③事業費と金額が異なります")</f>
        <v/>
      </c>
    </row>
    <row r="6" spans="1:18" ht="26.5" x14ac:dyDescent="0.55000000000000004">
      <c r="B6" s="453" t="s">
        <v>64</v>
      </c>
      <c r="C6" s="454"/>
      <c r="D6" s="455"/>
      <c r="E6" s="456">
        <f>SUM(C13:C15)</f>
        <v>0</v>
      </c>
      <c r="F6" s="457"/>
      <c r="G6" s="458"/>
      <c r="H6" s="456">
        <f>SUM(C36:C39)</f>
        <v>0</v>
      </c>
      <c r="I6" s="457"/>
      <c r="J6" s="458"/>
      <c r="K6" s="448">
        <f>SUM(C71:C73)</f>
        <v>0</v>
      </c>
      <c r="L6" s="449"/>
      <c r="M6" s="450"/>
      <c r="N6" s="448">
        <f>SUM(C86:C88)</f>
        <v>0</v>
      </c>
      <c r="O6" s="449"/>
      <c r="P6" s="450"/>
      <c r="Q6" s="24">
        <f>SUM(E6:P6)</f>
        <v>0</v>
      </c>
      <c r="R6" s="126"/>
    </row>
    <row r="7" spans="1:18" ht="26.5" x14ac:dyDescent="0.55000000000000004">
      <c r="B7" s="453" t="s">
        <v>80</v>
      </c>
      <c r="C7" s="454"/>
      <c r="D7" s="455"/>
      <c r="E7" s="456">
        <f>SUM(C17:C34)</f>
        <v>0</v>
      </c>
      <c r="F7" s="457"/>
      <c r="G7" s="458"/>
      <c r="H7" s="456">
        <f>SUM(C42:C58)</f>
        <v>0</v>
      </c>
      <c r="I7" s="457"/>
      <c r="J7" s="458"/>
      <c r="K7" s="448">
        <f>SUM(C75:C83)</f>
        <v>0</v>
      </c>
      <c r="L7" s="449"/>
      <c r="M7" s="450"/>
      <c r="N7" s="448">
        <f>SUM(C90:C98)</f>
        <v>0</v>
      </c>
      <c r="O7" s="449"/>
      <c r="P7" s="450"/>
      <c r="Q7" s="24">
        <f>SUM(E7:P7)</f>
        <v>0</v>
      </c>
      <c r="R7" s="126"/>
    </row>
    <row r="8" spans="1:18" s="96" customFormat="1" x14ac:dyDescent="0.55000000000000004">
      <c r="B8" s="97"/>
      <c r="C8" s="97"/>
      <c r="D8" s="98"/>
      <c r="E8" s="98"/>
      <c r="F8" s="98"/>
      <c r="H8" s="98"/>
      <c r="I8" s="98"/>
      <c r="J8" s="99"/>
    </row>
    <row r="9" spans="1:18" ht="24" customHeight="1" x14ac:dyDescent="0.55000000000000004">
      <c r="A9" s="2"/>
      <c r="B9" s="332" t="s">
        <v>48</v>
      </c>
      <c r="C9" s="3"/>
      <c r="D9" s="3"/>
      <c r="E9" s="4"/>
      <c r="F9" s="5"/>
      <c r="G9" s="5"/>
      <c r="H9" s="1"/>
      <c r="I9" s="6"/>
      <c r="J9" s="1"/>
      <c r="K9" s="7"/>
      <c r="L9" s="7"/>
      <c r="M9" s="8"/>
      <c r="N9" s="7"/>
      <c r="O9" s="2"/>
      <c r="P9" s="2"/>
      <c r="Q9" s="2"/>
    </row>
    <row r="10" spans="1:18" ht="22.5" x14ac:dyDescent="0.55000000000000004">
      <c r="A10" s="463" t="s">
        <v>86</v>
      </c>
      <c r="B10" s="463"/>
      <c r="C10" s="470" t="s">
        <v>50</v>
      </c>
      <c r="D10" s="463" t="s">
        <v>51</v>
      </c>
      <c r="E10" s="463"/>
      <c r="F10" s="463"/>
      <c r="G10" s="463"/>
      <c r="H10" s="463"/>
      <c r="I10" s="463"/>
      <c r="J10" s="463"/>
      <c r="K10" s="463"/>
      <c r="L10" s="463"/>
      <c r="M10" s="463"/>
      <c r="N10" s="463"/>
      <c r="O10" s="463"/>
      <c r="P10" s="463"/>
      <c r="Q10" s="463"/>
    </row>
    <row r="11" spans="1:18" ht="20.149999999999999" customHeight="1" x14ac:dyDescent="0.55000000000000004">
      <c r="A11" s="463"/>
      <c r="B11" s="463"/>
      <c r="C11" s="471"/>
      <c r="D11" s="29" t="s">
        <v>52</v>
      </c>
      <c r="E11" s="145" t="s">
        <v>53</v>
      </c>
      <c r="F11" s="35" t="s">
        <v>54</v>
      </c>
      <c r="G11" s="145" t="s">
        <v>55</v>
      </c>
      <c r="H11" s="145" t="s">
        <v>56</v>
      </c>
      <c r="I11" s="35" t="s">
        <v>54</v>
      </c>
      <c r="J11" s="145" t="s">
        <v>55</v>
      </c>
      <c r="K11" s="145" t="s">
        <v>56</v>
      </c>
      <c r="L11" s="145" t="s">
        <v>57</v>
      </c>
      <c r="M11" s="146" t="s">
        <v>58</v>
      </c>
      <c r="N11" s="433" t="s">
        <v>84</v>
      </c>
      <c r="O11" s="451"/>
      <c r="P11" s="451"/>
      <c r="Q11" s="452"/>
    </row>
    <row r="12" spans="1:18" ht="20.149999999999999" customHeight="1" x14ac:dyDescent="0.55000000000000004">
      <c r="A12" s="433"/>
      <c r="B12" s="436" t="s">
        <v>69</v>
      </c>
      <c r="C12" s="437"/>
      <c r="D12" s="437"/>
      <c r="E12" s="437"/>
      <c r="F12" s="437"/>
      <c r="G12" s="437"/>
      <c r="H12" s="437"/>
      <c r="I12" s="437"/>
      <c r="J12" s="437"/>
      <c r="K12" s="437"/>
      <c r="L12" s="437"/>
      <c r="M12" s="437"/>
      <c r="N12" s="437"/>
      <c r="O12" s="437"/>
      <c r="P12" s="437"/>
      <c r="Q12" s="438"/>
    </row>
    <row r="13" spans="1:18" ht="20.149999999999999" customHeight="1" x14ac:dyDescent="0.55000000000000004">
      <c r="A13" s="434"/>
      <c r="B13" s="86"/>
      <c r="C13" s="370" t="str">
        <f>IF(SUM(M13:M15)=0,"",SUM(M13:M15))</f>
        <v/>
      </c>
      <c r="D13" s="148"/>
      <c r="E13" s="87"/>
      <c r="F13" s="557" t="str">
        <f>IF(E13="","","X")</f>
        <v/>
      </c>
      <c r="G13" s="387"/>
      <c r="H13" s="548"/>
      <c r="I13" s="557" t="str">
        <f>IF(G13="","","X")</f>
        <v/>
      </c>
      <c r="J13" s="135"/>
      <c r="K13" s="548"/>
      <c r="L13" s="557" t="str">
        <f t="shared" ref="L13:L15" si="0">IF(J13="","","=")</f>
        <v/>
      </c>
      <c r="M13" s="366" t="str">
        <f>IF(E13*IF(G13="",1,G13)*IF(J13="",1,J13)=0,"",E13*IF(G13="",1,G13)*IF(J13="",1,J13))</f>
        <v/>
      </c>
      <c r="N13" s="431"/>
      <c r="O13" s="431"/>
      <c r="P13" s="431"/>
      <c r="Q13" s="432"/>
    </row>
    <row r="14" spans="1:18" ht="20.149999999999999" customHeight="1" x14ac:dyDescent="0.55000000000000004">
      <c r="A14" s="434"/>
      <c r="B14" s="61"/>
      <c r="C14" s="370"/>
      <c r="D14" s="148"/>
      <c r="E14" s="87"/>
      <c r="F14" s="557" t="str">
        <f>IF(E14="","","X")</f>
        <v/>
      </c>
      <c r="G14" s="387"/>
      <c r="H14" s="548"/>
      <c r="I14" s="557" t="str">
        <f>IF(G14="","","X")</f>
        <v/>
      </c>
      <c r="J14" s="135"/>
      <c r="K14" s="548"/>
      <c r="L14" s="557" t="str">
        <f t="shared" si="0"/>
        <v/>
      </c>
      <c r="M14" s="366" t="str">
        <f t="shared" ref="M14:M15" si="1">IF(E14*IF(G14="",1,G14)*IF(J14="",1,J14)=0,"",E14*IF(G14="",1,G14)*IF(J14="",1,J14))</f>
        <v/>
      </c>
      <c r="N14" s="431"/>
      <c r="O14" s="431"/>
      <c r="P14" s="431"/>
      <c r="Q14" s="432"/>
    </row>
    <row r="15" spans="1:18" ht="20.149999999999999" customHeight="1" x14ac:dyDescent="0.55000000000000004">
      <c r="A15" s="434"/>
      <c r="B15" s="61"/>
      <c r="C15" s="371"/>
      <c r="D15" s="148"/>
      <c r="E15" s="87"/>
      <c r="F15" s="557" t="str">
        <f>IF(E15="","","X")</f>
        <v/>
      </c>
      <c r="G15" s="387"/>
      <c r="H15" s="548"/>
      <c r="I15" s="557" t="str">
        <f>IF(G15="","","X")</f>
        <v/>
      </c>
      <c r="J15" s="135"/>
      <c r="K15" s="548"/>
      <c r="L15" s="557" t="str">
        <f t="shared" si="0"/>
        <v/>
      </c>
      <c r="M15" s="366" t="str">
        <f t="shared" si="1"/>
        <v/>
      </c>
      <c r="N15" s="431"/>
      <c r="O15" s="431"/>
      <c r="P15" s="431"/>
      <c r="Q15" s="432"/>
    </row>
    <row r="16" spans="1:18" ht="20.149999999999999" customHeight="1" x14ac:dyDescent="0.55000000000000004">
      <c r="A16" s="434"/>
      <c r="B16" s="172" t="s">
        <v>81</v>
      </c>
      <c r="C16" s="372"/>
      <c r="D16" s="149"/>
      <c r="E16" s="89"/>
      <c r="F16" s="558"/>
      <c r="G16" s="388"/>
      <c r="H16" s="549"/>
      <c r="I16" s="558"/>
      <c r="J16" s="91"/>
      <c r="K16" s="549"/>
      <c r="L16" s="558"/>
      <c r="M16" s="367"/>
      <c r="N16" s="92"/>
      <c r="O16" s="92"/>
      <c r="P16" s="92"/>
      <c r="Q16" s="93"/>
    </row>
    <row r="17" spans="1:17" ht="21.75" customHeight="1" x14ac:dyDescent="0.55000000000000004">
      <c r="A17" s="434"/>
      <c r="B17" s="69"/>
      <c r="C17" s="374" t="str">
        <f>IF(SUM(M17:M19)=0,"",SUM(M17:M19))</f>
        <v/>
      </c>
      <c r="D17" s="142"/>
      <c r="E17" s="66"/>
      <c r="F17" s="559" t="str">
        <f>IF(E17="","","X")</f>
        <v/>
      </c>
      <c r="G17" s="389"/>
      <c r="H17" s="550"/>
      <c r="I17" s="559" t="str">
        <f>IF(G17="","","X")</f>
        <v/>
      </c>
      <c r="J17" s="58"/>
      <c r="K17" s="550"/>
      <c r="L17" s="559" t="str">
        <f>IF(J17="","","=")</f>
        <v/>
      </c>
      <c r="M17" s="368" t="str">
        <f>IF(E17*IF(G17="",1,G17)*IF(J17="",1,J17)=0,"",E17*IF(G17="",1,G17)*IF(J17="",1,J17))</f>
        <v/>
      </c>
      <c r="N17" s="444"/>
      <c r="O17" s="444"/>
      <c r="P17" s="444"/>
      <c r="Q17" s="445"/>
    </row>
    <row r="18" spans="1:17" ht="21.75" customHeight="1" x14ac:dyDescent="0.55000000000000004">
      <c r="A18" s="434"/>
      <c r="B18" s="61"/>
      <c r="C18" s="375"/>
      <c r="D18" s="143"/>
      <c r="E18" s="100"/>
      <c r="F18" s="557" t="str">
        <f t="shared" ref="F18:F68" si="2">IF(E18="","","X")</f>
        <v/>
      </c>
      <c r="G18" s="390"/>
      <c r="H18" s="551"/>
      <c r="I18" s="557" t="str">
        <f t="shared" ref="I18:I58" si="3">IF(G18="","","X")</f>
        <v/>
      </c>
      <c r="J18" s="100"/>
      <c r="K18" s="551"/>
      <c r="L18" s="557" t="str">
        <f t="shared" ref="L18:L78" si="4">IF(J18="","","=")</f>
        <v/>
      </c>
      <c r="M18" s="366" t="str">
        <f t="shared" ref="M18:M78" si="5">IF(E18*IF(G18="",1,G18)*IF(J18="",1,J18)=0,"",E18*IF(G18="",1,G18)*IF(J18="",1,J18))</f>
        <v/>
      </c>
      <c r="N18" s="446"/>
      <c r="O18" s="446"/>
      <c r="P18" s="446"/>
      <c r="Q18" s="447"/>
    </row>
    <row r="19" spans="1:17" ht="21.75" customHeight="1" x14ac:dyDescent="0.55000000000000004">
      <c r="A19" s="434"/>
      <c r="B19" s="61"/>
      <c r="C19" s="376"/>
      <c r="D19" s="143"/>
      <c r="E19" s="68"/>
      <c r="F19" s="560" t="str">
        <f t="shared" si="2"/>
        <v/>
      </c>
      <c r="G19" s="390"/>
      <c r="H19" s="551"/>
      <c r="I19" s="557" t="str">
        <f t="shared" si="3"/>
        <v/>
      </c>
      <c r="J19" s="100"/>
      <c r="K19" s="551"/>
      <c r="L19" s="557" t="str">
        <f t="shared" si="4"/>
        <v/>
      </c>
      <c r="M19" s="366" t="str">
        <f t="shared" si="5"/>
        <v/>
      </c>
      <c r="N19" s="442"/>
      <c r="O19" s="442"/>
      <c r="P19" s="442"/>
      <c r="Q19" s="443"/>
    </row>
    <row r="20" spans="1:17" ht="21.75" customHeight="1" x14ac:dyDescent="0.55000000000000004">
      <c r="A20" s="434"/>
      <c r="B20" s="65"/>
      <c r="C20" s="374" t="str">
        <f t="shared" ref="C20" si="6">IF(SUM(M20:M22)=0,"",SUM(M20:M22))</f>
        <v/>
      </c>
      <c r="D20" s="142"/>
      <c r="E20" s="62"/>
      <c r="F20" s="559" t="str">
        <f t="shared" ref="F20:F28" si="7">IF(E20="","","X")</f>
        <v/>
      </c>
      <c r="G20" s="389"/>
      <c r="H20" s="550"/>
      <c r="I20" s="559" t="str">
        <f t="shared" ref="I20:I28" si="8">IF(G20="","","X")</f>
        <v/>
      </c>
      <c r="J20" s="58"/>
      <c r="K20" s="550"/>
      <c r="L20" s="559" t="str">
        <f t="shared" ref="L20:L28" si="9">IF(J20="","","=")</f>
        <v/>
      </c>
      <c r="M20" s="368" t="str">
        <f t="shared" ref="M20:M28" si="10">IF(E20*IF(G20="",1,G20)*IF(J20="",1,J20)=0,"",E20*IF(G20="",1,G20)*IF(J20="",1,J20))</f>
        <v/>
      </c>
      <c r="N20" s="444"/>
      <c r="O20" s="444"/>
      <c r="P20" s="444"/>
      <c r="Q20" s="445"/>
    </row>
    <row r="21" spans="1:17" ht="21.75" customHeight="1" x14ac:dyDescent="0.55000000000000004">
      <c r="A21" s="434"/>
      <c r="B21" s="61"/>
      <c r="C21" s="375"/>
      <c r="D21" s="143"/>
      <c r="E21" s="100"/>
      <c r="F21" s="557" t="str">
        <f t="shared" si="2"/>
        <v/>
      </c>
      <c r="G21" s="390"/>
      <c r="H21" s="551"/>
      <c r="I21" s="557" t="str">
        <f t="shared" si="8"/>
        <v/>
      </c>
      <c r="J21" s="100"/>
      <c r="K21" s="551"/>
      <c r="L21" s="557" t="str">
        <f t="shared" si="9"/>
        <v/>
      </c>
      <c r="M21" s="366" t="str">
        <f t="shared" si="10"/>
        <v/>
      </c>
      <c r="N21" s="446"/>
      <c r="O21" s="446"/>
      <c r="P21" s="446"/>
      <c r="Q21" s="447"/>
    </row>
    <row r="22" spans="1:17" ht="21.75" customHeight="1" x14ac:dyDescent="0.55000000000000004">
      <c r="A22" s="434"/>
      <c r="B22" s="61"/>
      <c r="C22" s="376"/>
      <c r="D22" s="144"/>
      <c r="E22" s="68"/>
      <c r="F22" s="560" t="str">
        <f t="shared" si="7"/>
        <v/>
      </c>
      <c r="G22" s="390"/>
      <c r="H22" s="551"/>
      <c r="I22" s="557" t="str">
        <f t="shared" si="8"/>
        <v/>
      </c>
      <c r="J22" s="100"/>
      <c r="K22" s="551"/>
      <c r="L22" s="557" t="str">
        <f t="shared" si="9"/>
        <v/>
      </c>
      <c r="M22" s="366" t="str">
        <f t="shared" si="10"/>
        <v/>
      </c>
      <c r="N22" s="442"/>
      <c r="O22" s="442"/>
      <c r="P22" s="442"/>
      <c r="Q22" s="443"/>
    </row>
    <row r="23" spans="1:17" ht="21.75" customHeight="1" x14ac:dyDescent="0.55000000000000004">
      <c r="A23" s="434"/>
      <c r="B23" s="65"/>
      <c r="C23" s="374" t="str">
        <f t="shared" ref="C23" si="11">IF(SUM(M23:M25)=0,"",SUM(M23:M25))</f>
        <v/>
      </c>
      <c r="D23" s="142"/>
      <c r="E23" s="62"/>
      <c r="F23" s="559" t="str">
        <f t="shared" si="7"/>
        <v/>
      </c>
      <c r="G23" s="389"/>
      <c r="H23" s="550"/>
      <c r="I23" s="559" t="str">
        <f t="shared" si="8"/>
        <v/>
      </c>
      <c r="J23" s="58"/>
      <c r="K23" s="550"/>
      <c r="L23" s="559" t="str">
        <f t="shared" si="9"/>
        <v/>
      </c>
      <c r="M23" s="368" t="str">
        <f t="shared" si="10"/>
        <v/>
      </c>
      <c r="N23" s="444"/>
      <c r="O23" s="444"/>
      <c r="P23" s="444"/>
      <c r="Q23" s="445"/>
    </row>
    <row r="24" spans="1:17" ht="21.75" customHeight="1" x14ac:dyDescent="0.55000000000000004">
      <c r="A24" s="434"/>
      <c r="B24" s="61"/>
      <c r="C24" s="375"/>
      <c r="D24" s="143"/>
      <c r="E24" s="100"/>
      <c r="F24" s="557" t="str">
        <f t="shared" si="7"/>
        <v/>
      </c>
      <c r="G24" s="390"/>
      <c r="H24" s="551"/>
      <c r="I24" s="557" t="str">
        <f t="shared" si="8"/>
        <v/>
      </c>
      <c r="J24" s="100"/>
      <c r="K24" s="551"/>
      <c r="L24" s="557" t="str">
        <f t="shared" si="9"/>
        <v/>
      </c>
      <c r="M24" s="366" t="str">
        <f t="shared" si="10"/>
        <v/>
      </c>
      <c r="N24" s="446"/>
      <c r="O24" s="446"/>
      <c r="P24" s="446"/>
      <c r="Q24" s="447"/>
    </row>
    <row r="25" spans="1:17" ht="21.75" customHeight="1" x14ac:dyDescent="0.55000000000000004">
      <c r="A25" s="434"/>
      <c r="B25" s="61"/>
      <c r="C25" s="376"/>
      <c r="D25" s="144"/>
      <c r="E25" s="68"/>
      <c r="F25" s="560" t="str">
        <f t="shared" si="7"/>
        <v/>
      </c>
      <c r="G25" s="390"/>
      <c r="H25" s="551"/>
      <c r="I25" s="557" t="str">
        <f t="shared" si="8"/>
        <v/>
      </c>
      <c r="J25" s="100"/>
      <c r="K25" s="551"/>
      <c r="L25" s="557" t="str">
        <f t="shared" si="9"/>
        <v/>
      </c>
      <c r="M25" s="366" t="str">
        <f t="shared" si="10"/>
        <v/>
      </c>
      <c r="N25" s="442"/>
      <c r="O25" s="442"/>
      <c r="P25" s="442"/>
      <c r="Q25" s="443"/>
    </row>
    <row r="26" spans="1:17" ht="21.75" customHeight="1" x14ac:dyDescent="0.55000000000000004">
      <c r="A26" s="434"/>
      <c r="B26" s="65"/>
      <c r="C26" s="374" t="str">
        <f t="shared" ref="C26" si="12">IF(SUM(M26:M28)=0,"",SUM(M26:M28))</f>
        <v/>
      </c>
      <c r="D26" s="142"/>
      <c r="E26" s="62"/>
      <c r="F26" s="559" t="str">
        <f t="shared" si="7"/>
        <v/>
      </c>
      <c r="G26" s="389"/>
      <c r="H26" s="550"/>
      <c r="I26" s="559" t="str">
        <f t="shared" si="8"/>
        <v/>
      </c>
      <c r="J26" s="58"/>
      <c r="K26" s="550"/>
      <c r="L26" s="559" t="str">
        <f t="shared" si="9"/>
        <v/>
      </c>
      <c r="M26" s="368" t="str">
        <f t="shared" si="10"/>
        <v/>
      </c>
      <c r="N26" s="444"/>
      <c r="O26" s="444"/>
      <c r="P26" s="444"/>
      <c r="Q26" s="445"/>
    </row>
    <row r="27" spans="1:17" ht="21.75" customHeight="1" x14ac:dyDescent="0.55000000000000004">
      <c r="A27" s="434"/>
      <c r="B27" s="61"/>
      <c r="C27" s="375"/>
      <c r="D27" s="143"/>
      <c r="E27" s="100"/>
      <c r="F27" s="557" t="str">
        <f t="shared" si="7"/>
        <v/>
      </c>
      <c r="G27" s="390"/>
      <c r="H27" s="551"/>
      <c r="I27" s="557" t="str">
        <f t="shared" si="8"/>
        <v/>
      </c>
      <c r="J27" s="100"/>
      <c r="K27" s="551"/>
      <c r="L27" s="557" t="str">
        <f t="shared" si="9"/>
        <v/>
      </c>
      <c r="M27" s="366" t="str">
        <f t="shared" si="10"/>
        <v/>
      </c>
      <c r="N27" s="446"/>
      <c r="O27" s="446"/>
      <c r="P27" s="446"/>
      <c r="Q27" s="447"/>
    </row>
    <row r="28" spans="1:17" ht="21.75" customHeight="1" x14ac:dyDescent="0.55000000000000004">
      <c r="A28" s="434"/>
      <c r="B28" s="61"/>
      <c r="C28" s="376"/>
      <c r="D28" s="144"/>
      <c r="E28" s="68"/>
      <c r="F28" s="560" t="str">
        <f t="shared" si="7"/>
        <v/>
      </c>
      <c r="G28" s="390"/>
      <c r="H28" s="551"/>
      <c r="I28" s="557" t="str">
        <f t="shared" si="8"/>
        <v/>
      </c>
      <c r="J28" s="100"/>
      <c r="K28" s="551"/>
      <c r="L28" s="557" t="str">
        <f t="shared" si="9"/>
        <v/>
      </c>
      <c r="M28" s="366" t="str">
        <f t="shared" si="10"/>
        <v/>
      </c>
      <c r="N28" s="442"/>
      <c r="O28" s="442"/>
      <c r="P28" s="442"/>
      <c r="Q28" s="443"/>
    </row>
    <row r="29" spans="1:17" ht="21.75" customHeight="1" x14ac:dyDescent="0.55000000000000004">
      <c r="A29" s="434"/>
      <c r="B29" s="65"/>
      <c r="C29" s="374" t="str">
        <f>IF(SUM(M29:M31)=0,"",SUM(M29:M31))</f>
        <v/>
      </c>
      <c r="D29" s="142"/>
      <c r="E29" s="62"/>
      <c r="F29" s="559" t="str">
        <f t="shared" si="2"/>
        <v/>
      </c>
      <c r="G29" s="389"/>
      <c r="H29" s="550"/>
      <c r="I29" s="559" t="str">
        <f t="shared" si="3"/>
        <v/>
      </c>
      <c r="J29" s="58"/>
      <c r="K29" s="550"/>
      <c r="L29" s="559" t="str">
        <f t="shared" si="4"/>
        <v/>
      </c>
      <c r="M29" s="368" t="str">
        <f t="shared" si="5"/>
        <v/>
      </c>
      <c r="N29" s="444"/>
      <c r="O29" s="444"/>
      <c r="P29" s="444"/>
      <c r="Q29" s="445"/>
    </row>
    <row r="30" spans="1:17" ht="21.75" customHeight="1" x14ac:dyDescent="0.55000000000000004">
      <c r="A30" s="434"/>
      <c r="B30" s="61"/>
      <c r="C30" s="375"/>
      <c r="D30" s="143"/>
      <c r="E30" s="100"/>
      <c r="F30" s="557" t="str">
        <f t="shared" si="2"/>
        <v/>
      </c>
      <c r="G30" s="390"/>
      <c r="H30" s="551"/>
      <c r="I30" s="557" t="str">
        <f t="shared" si="3"/>
        <v/>
      </c>
      <c r="J30" s="100"/>
      <c r="K30" s="551"/>
      <c r="L30" s="557" t="str">
        <f t="shared" si="4"/>
        <v/>
      </c>
      <c r="M30" s="366" t="str">
        <f t="shared" si="5"/>
        <v/>
      </c>
      <c r="N30" s="446"/>
      <c r="O30" s="446"/>
      <c r="P30" s="446"/>
      <c r="Q30" s="447"/>
    </row>
    <row r="31" spans="1:17" ht="21.75" customHeight="1" x14ac:dyDescent="0.55000000000000004">
      <c r="A31" s="434"/>
      <c r="B31" s="61"/>
      <c r="C31" s="376"/>
      <c r="D31" s="144"/>
      <c r="E31" s="68"/>
      <c r="F31" s="560" t="str">
        <f t="shared" si="2"/>
        <v/>
      </c>
      <c r="G31" s="390"/>
      <c r="H31" s="551"/>
      <c r="I31" s="557" t="str">
        <f t="shared" si="3"/>
        <v/>
      </c>
      <c r="J31" s="100"/>
      <c r="K31" s="551"/>
      <c r="L31" s="557" t="str">
        <f t="shared" si="4"/>
        <v/>
      </c>
      <c r="M31" s="366" t="str">
        <f t="shared" si="5"/>
        <v/>
      </c>
      <c r="N31" s="442"/>
      <c r="O31" s="442"/>
      <c r="P31" s="442"/>
      <c r="Q31" s="443"/>
    </row>
    <row r="32" spans="1:17" ht="21.75" customHeight="1" x14ac:dyDescent="0.55000000000000004">
      <c r="A32" s="434"/>
      <c r="B32" s="65"/>
      <c r="C32" s="374" t="str">
        <f>IF(SUM(M32:M34)=0,"",SUM(M32:M34))</f>
        <v/>
      </c>
      <c r="D32" s="143"/>
      <c r="E32" s="62"/>
      <c r="F32" s="557" t="str">
        <f t="shared" si="2"/>
        <v/>
      </c>
      <c r="G32" s="389"/>
      <c r="H32" s="550"/>
      <c r="I32" s="559" t="str">
        <f t="shared" si="3"/>
        <v/>
      </c>
      <c r="J32" s="58"/>
      <c r="K32" s="550"/>
      <c r="L32" s="559" t="str">
        <f t="shared" si="4"/>
        <v/>
      </c>
      <c r="M32" s="368" t="str">
        <f t="shared" si="5"/>
        <v/>
      </c>
      <c r="N32" s="444"/>
      <c r="O32" s="444"/>
      <c r="P32" s="444"/>
      <c r="Q32" s="445"/>
    </row>
    <row r="33" spans="1:17" ht="21.75" customHeight="1" x14ac:dyDescent="0.55000000000000004">
      <c r="A33" s="434"/>
      <c r="B33" s="61"/>
      <c r="C33" s="376"/>
      <c r="D33" s="143"/>
      <c r="E33" s="62"/>
      <c r="F33" s="557" t="str">
        <f t="shared" si="2"/>
        <v/>
      </c>
      <c r="G33" s="390"/>
      <c r="H33" s="551"/>
      <c r="I33" s="557" t="str">
        <f t="shared" si="3"/>
        <v/>
      </c>
      <c r="J33" s="100"/>
      <c r="K33" s="551"/>
      <c r="L33" s="557" t="str">
        <f t="shared" si="4"/>
        <v/>
      </c>
      <c r="M33" s="366" t="str">
        <f t="shared" si="5"/>
        <v/>
      </c>
      <c r="N33" s="446"/>
      <c r="O33" s="446"/>
      <c r="P33" s="446"/>
      <c r="Q33" s="447"/>
    </row>
    <row r="34" spans="1:17" ht="21.75" customHeight="1" x14ac:dyDescent="0.55000000000000004">
      <c r="A34" s="434"/>
      <c r="B34" s="101"/>
      <c r="C34" s="377"/>
      <c r="D34" s="143"/>
      <c r="E34" s="62"/>
      <c r="F34" s="557" t="str">
        <f t="shared" si="2"/>
        <v/>
      </c>
      <c r="G34" s="390"/>
      <c r="H34" s="551"/>
      <c r="I34" s="557" t="str">
        <f t="shared" si="3"/>
        <v/>
      </c>
      <c r="J34" s="100"/>
      <c r="K34" s="551"/>
      <c r="L34" s="557" t="str">
        <f t="shared" si="4"/>
        <v/>
      </c>
      <c r="M34" s="366" t="str">
        <f t="shared" si="5"/>
        <v/>
      </c>
      <c r="N34" s="442"/>
      <c r="O34" s="442"/>
      <c r="P34" s="442"/>
      <c r="Q34" s="443"/>
    </row>
    <row r="35" spans="1:17" ht="21.75" customHeight="1" x14ac:dyDescent="0.55000000000000004">
      <c r="A35" s="435"/>
      <c r="B35" s="43" t="s">
        <v>31</v>
      </c>
      <c r="C35" s="33">
        <f>SUM(C13:C34)</f>
        <v>0</v>
      </c>
      <c r="D35" s="439"/>
      <c r="E35" s="440"/>
      <c r="F35" s="440"/>
      <c r="G35" s="440"/>
      <c r="H35" s="440"/>
      <c r="I35" s="440"/>
      <c r="J35" s="440"/>
      <c r="K35" s="440"/>
      <c r="L35" s="440"/>
      <c r="M35" s="440"/>
      <c r="N35" s="440"/>
      <c r="O35" s="440"/>
      <c r="P35" s="440"/>
      <c r="Q35" s="441"/>
    </row>
    <row r="36" spans="1:17" ht="21.75" customHeight="1" x14ac:dyDescent="0.55000000000000004">
      <c r="A36" s="344"/>
      <c r="B36" s="436" t="s">
        <v>69</v>
      </c>
      <c r="C36" s="437"/>
      <c r="D36" s="437"/>
      <c r="E36" s="437"/>
      <c r="F36" s="437"/>
      <c r="G36" s="437"/>
      <c r="H36" s="437"/>
      <c r="I36" s="437"/>
      <c r="J36" s="437"/>
      <c r="K36" s="437"/>
      <c r="L36" s="437"/>
      <c r="M36" s="437"/>
      <c r="N36" s="437"/>
      <c r="O36" s="437"/>
      <c r="P36" s="437"/>
      <c r="Q36" s="438"/>
    </row>
    <row r="37" spans="1:17" ht="21.75" customHeight="1" x14ac:dyDescent="0.55000000000000004">
      <c r="A37" s="344"/>
      <c r="B37" s="86"/>
      <c r="C37" s="370" t="str">
        <f>IF(SUM(M37:M39)=0,"",SUM(M37:M39))</f>
        <v/>
      </c>
      <c r="D37" s="148"/>
      <c r="E37" s="87"/>
      <c r="F37" s="557" t="str">
        <f>IF(E37="","","X")</f>
        <v/>
      </c>
      <c r="G37" s="552"/>
      <c r="H37" s="548"/>
      <c r="I37" s="557" t="str">
        <f>IF(G37="","","X")</f>
        <v/>
      </c>
      <c r="J37" s="135"/>
      <c r="K37" s="548"/>
      <c r="L37" s="557" t="str">
        <f t="shared" ref="L37:L39" si="13">IF(J37="","","=")</f>
        <v/>
      </c>
      <c r="M37" s="366" t="str">
        <f>IF(E37*IF(G37="",1,G37)*IF(J37="",1,J37)=0,"",E37*IF(G37="",1,G37)*IF(J37="",1,J37))</f>
        <v/>
      </c>
      <c r="N37" s="431"/>
      <c r="O37" s="431"/>
      <c r="P37" s="431"/>
      <c r="Q37" s="432"/>
    </row>
    <row r="38" spans="1:17" ht="21.75" customHeight="1" x14ac:dyDescent="0.55000000000000004">
      <c r="A38" s="344"/>
      <c r="B38" s="61"/>
      <c r="C38" s="370"/>
      <c r="D38" s="148"/>
      <c r="E38" s="87"/>
      <c r="F38" s="557" t="str">
        <f>IF(E38="","","X")</f>
        <v/>
      </c>
      <c r="G38" s="552"/>
      <c r="H38" s="548"/>
      <c r="I38" s="557" t="str">
        <f>IF(G38="","","X")</f>
        <v/>
      </c>
      <c r="J38" s="135"/>
      <c r="K38" s="548"/>
      <c r="L38" s="557" t="str">
        <f t="shared" si="13"/>
        <v/>
      </c>
      <c r="M38" s="366" t="str">
        <f>IF(E38*IF(G38="",1,G38)*IF(J38="",1,J38)=0,"",E38*IF(G38="",1,G38)*IF(J38="",1,J38))</f>
        <v/>
      </c>
      <c r="N38" s="431"/>
      <c r="O38" s="431"/>
      <c r="P38" s="431"/>
      <c r="Q38" s="432"/>
    </row>
    <row r="39" spans="1:17" ht="21.75" customHeight="1" x14ac:dyDescent="0.55000000000000004">
      <c r="A39" s="344"/>
      <c r="B39" s="61"/>
      <c r="C39" s="371"/>
      <c r="D39" s="148"/>
      <c r="E39" s="87"/>
      <c r="F39" s="557" t="str">
        <f>IF(E39="","","X")</f>
        <v/>
      </c>
      <c r="G39" s="552"/>
      <c r="H39" s="548"/>
      <c r="I39" s="557" t="str">
        <f>IF(G39="","","X")</f>
        <v/>
      </c>
      <c r="J39" s="135"/>
      <c r="K39" s="548"/>
      <c r="L39" s="557" t="str">
        <f t="shared" si="13"/>
        <v/>
      </c>
      <c r="M39" s="366" t="str">
        <f t="shared" ref="M39" si="14">IF(E39*IF(G39="",1,G39)*IF(J39="",1,J39)=0,"",E39*IF(G39="",1,G39)*IF(J39="",1,J39))</f>
        <v/>
      </c>
      <c r="N39" s="431"/>
      <c r="O39" s="431"/>
      <c r="P39" s="431"/>
      <c r="Q39" s="432"/>
    </row>
    <row r="40" spans="1:17" ht="21.75" customHeight="1" x14ac:dyDescent="0.55000000000000004">
      <c r="A40" s="60"/>
      <c r="B40" s="172" t="s">
        <v>81</v>
      </c>
      <c r="C40" s="372"/>
      <c r="D40" s="149"/>
      <c r="E40" s="89"/>
      <c r="F40" s="558"/>
      <c r="G40" s="553"/>
      <c r="H40" s="384"/>
      <c r="I40" s="558"/>
      <c r="J40" s="91"/>
      <c r="K40" s="90"/>
      <c r="L40" s="558"/>
      <c r="M40" s="367"/>
      <c r="N40" s="92"/>
      <c r="O40" s="92"/>
      <c r="P40" s="92"/>
      <c r="Q40" s="93"/>
    </row>
    <row r="41" spans="1:17" ht="21.75" customHeight="1" x14ac:dyDescent="0.55000000000000004">
      <c r="A41" s="60"/>
      <c r="B41" s="345"/>
      <c r="C41" s="376" t="str">
        <f>IF(SUM(M41:M43)=0,"",SUM(M41:M43))</f>
        <v/>
      </c>
      <c r="D41" s="147"/>
      <c r="E41" s="100"/>
      <c r="F41" s="559" t="str">
        <f t="shared" si="2"/>
        <v/>
      </c>
      <c r="G41" s="554"/>
      <c r="H41" s="386"/>
      <c r="I41" s="559" t="str">
        <f t="shared" si="3"/>
        <v/>
      </c>
      <c r="J41" s="346"/>
      <c r="K41" s="63"/>
      <c r="L41" s="559" t="str">
        <f t="shared" si="4"/>
        <v/>
      </c>
      <c r="M41" s="366" t="str">
        <f t="shared" si="5"/>
        <v/>
      </c>
      <c r="N41" s="480"/>
      <c r="O41" s="480"/>
      <c r="P41" s="480"/>
      <c r="Q41" s="481"/>
    </row>
    <row r="42" spans="1:17" ht="21.75" customHeight="1" x14ac:dyDescent="0.55000000000000004">
      <c r="A42" s="60"/>
      <c r="B42" s="61"/>
      <c r="C42" s="376"/>
      <c r="D42" s="143"/>
      <c r="E42" s="100"/>
      <c r="F42" s="557" t="str">
        <f t="shared" si="2"/>
        <v/>
      </c>
      <c r="G42" s="554"/>
      <c r="H42" s="386"/>
      <c r="I42" s="557" t="str">
        <f t="shared" si="3"/>
        <v/>
      </c>
      <c r="J42" s="100"/>
      <c r="K42" s="63"/>
      <c r="L42" s="557" t="str">
        <f t="shared" si="4"/>
        <v/>
      </c>
      <c r="M42" s="366" t="str">
        <f t="shared" si="5"/>
        <v/>
      </c>
      <c r="N42" s="446"/>
      <c r="O42" s="446"/>
      <c r="P42" s="446"/>
      <c r="Q42" s="447"/>
    </row>
    <row r="43" spans="1:17" ht="21.75" customHeight="1" x14ac:dyDescent="0.55000000000000004">
      <c r="A43" s="60"/>
      <c r="B43" s="61"/>
      <c r="C43" s="377"/>
      <c r="D43" s="144"/>
      <c r="E43" s="68"/>
      <c r="F43" s="557" t="str">
        <f t="shared" si="2"/>
        <v/>
      </c>
      <c r="G43" s="554"/>
      <c r="H43" s="386"/>
      <c r="I43" s="557" t="str">
        <f t="shared" si="3"/>
        <v/>
      </c>
      <c r="J43" s="100"/>
      <c r="K43" s="63"/>
      <c r="L43" s="557" t="str">
        <f t="shared" si="4"/>
        <v/>
      </c>
      <c r="M43" s="366" t="str">
        <f t="shared" si="5"/>
        <v/>
      </c>
      <c r="N43" s="442"/>
      <c r="O43" s="442"/>
      <c r="P43" s="442"/>
      <c r="Q43" s="443"/>
    </row>
    <row r="44" spans="1:17" ht="21.75" customHeight="1" x14ac:dyDescent="0.55000000000000004">
      <c r="A44" s="60"/>
      <c r="B44" s="65"/>
      <c r="C44" s="374" t="str">
        <f t="shared" ref="C44" si="15">IF(SUM(M44:M46)=0,"",SUM(M44:M46))</f>
        <v/>
      </c>
      <c r="D44" s="142"/>
      <c r="E44" s="62"/>
      <c r="F44" s="559" t="str">
        <f t="shared" si="2"/>
        <v/>
      </c>
      <c r="G44" s="555"/>
      <c r="H44" s="385"/>
      <c r="I44" s="559" t="str">
        <f t="shared" si="3"/>
        <v/>
      </c>
      <c r="J44" s="58"/>
      <c r="K44" s="59"/>
      <c r="L44" s="559" t="str">
        <f t="shared" si="4"/>
        <v/>
      </c>
      <c r="M44" s="368" t="str">
        <f t="shared" si="5"/>
        <v/>
      </c>
      <c r="N44" s="444"/>
      <c r="O44" s="444"/>
      <c r="P44" s="444"/>
      <c r="Q44" s="445"/>
    </row>
    <row r="45" spans="1:17" ht="21.75" customHeight="1" x14ac:dyDescent="0.55000000000000004">
      <c r="A45" s="60"/>
      <c r="B45" s="61"/>
      <c r="C45" s="375"/>
      <c r="D45" s="143"/>
      <c r="E45" s="100"/>
      <c r="F45" s="557" t="str">
        <f t="shared" si="2"/>
        <v/>
      </c>
      <c r="G45" s="554"/>
      <c r="H45" s="386"/>
      <c r="I45" s="557" t="str">
        <f t="shared" si="3"/>
        <v/>
      </c>
      <c r="J45" s="100"/>
      <c r="K45" s="63"/>
      <c r="L45" s="557" t="str">
        <f t="shared" si="4"/>
        <v/>
      </c>
      <c r="M45" s="366" t="str">
        <f t="shared" si="5"/>
        <v/>
      </c>
      <c r="N45" s="446"/>
      <c r="O45" s="446"/>
      <c r="P45" s="446"/>
      <c r="Q45" s="447"/>
    </row>
    <row r="46" spans="1:17" ht="21.75" customHeight="1" x14ac:dyDescent="0.55000000000000004">
      <c r="A46" s="60"/>
      <c r="B46" s="61"/>
      <c r="C46" s="376"/>
      <c r="D46" s="144"/>
      <c r="E46" s="68"/>
      <c r="F46" s="560" t="str">
        <f t="shared" si="2"/>
        <v/>
      </c>
      <c r="G46" s="554"/>
      <c r="H46" s="386"/>
      <c r="I46" s="557" t="str">
        <f t="shared" si="3"/>
        <v/>
      </c>
      <c r="J46" s="100"/>
      <c r="K46" s="63"/>
      <c r="L46" s="557" t="str">
        <f t="shared" si="4"/>
        <v/>
      </c>
      <c r="M46" s="366" t="str">
        <f t="shared" si="5"/>
        <v/>
      </c>
      <c r="N46" s="442"/>
      <c r="O46" s="442"/>
      <c r="P46" s="442"/>
      <c r="Q46" s="443"/>
    </row>
    <row r="47" spans="1:17" ht="21.75" customHeight="1" x14ac:dyDescent="0.55000000000000004">
      <c r="A47" s="60"/>
      <c r="B47" s="65"/>
      <c r="C47" s="374" t="str">
        <f t="shared" ref="C47" si="16">IF(SUM(M47:M49)=0,"",SUM(M47:M49))</f>
        <v/>
      </c>
      <c r="D47" s="142"/>
      <c r="E47" s="62"/>
      <c r="F47" s="559" t="str">
        <f t="shared" si="2"/>
        <v/>
      </c>
      <c r="G47" s="555"/>
      <c r="H47" s="385"/>
      <c r="I47" s="559" t="str">
        <f t="shared" si="3"/>
        <v/>
      </c>
      <c r="J47" s="58"/>
      <c r="K47" s="59"/>
      <c r="L47" s="559" t="str">
        <f t="shared" si="4"/>
        <v/>
      </c>
      <c r="M47" s="368" t="str">
        <f t="shared" si="5"/>
        <v/>
      </c>
      <c r="N47" s="444"/>
      <c r="O47" s="444"/>
      <c r="P47" s="444"/>
      <c r="Q47" s="445"/>
    </row>
    <row r="48" spans="1:17" ht="21.75" customHeight="1" x14ac:dyDescent="0.55000000000000004">
      <c r="A48" s="60"/>
      <c r="B48" s="61"/>
      <c r="C48" s="375"/>
      <c r="D48" s="143"/>
      <c r="E48" s="100"/>
      <c r="F48" s="557" t="str">
        <f t="shared" si="2"/>
        <v/>
      </c>
      <c r="G48" s="554"/>
      <c r="H48" s="386"/>
      <c r="I48" s="557" t="str">
        <f t="shared" si="3"/>
        <v/>
      </c>
      <c r="J48" s="100"/>
      <c r="K48" s="63"/>
      <c r="L48" s="557" t="str">
        <f t="shared" si="4"/>
        <v/>
      </c>
      <c r="M48" s="366" t="str">
        <f t="shared" si="5"/>
        <v/>
      </c>
      <c r="N48" s="446"/>
      <c r="O48" s="446"/>
      <c r="P48" s="446"/>
      <c r="Q48" s="447"/>
    </row>
    <row r="49" spans="1:17" ht="21.75" customHeight="1" x14ac:dyDescent="0.55000000000000004">
      <c r="A49" s="60"/>
      <c r="B49" s="61"/>
      <c r="C49" s="376"/>
      <c r="D49" s="144"/>
      <c r="E49" s="68"/>
      <c r="F49" s="560" t="str">
        <f t="shared" si="2"/>
        <v/>
      </c>
      <c r="G49" s="554"/>
      <c r="H49" s="386"/>
      <c r="I49" s="557" t="str">
        <f t="shared" si="3"/>
        <v/>
      </c>
      <c r="J49" s="100"/>
      <c r="K49" s="63"/>
      <c r="L49" s="557" t="str">
        <f t="shared" si="4"/>
        <v/>
      </c>
      <c r="M49" s="366" t="str">
        <f t="shared" si="5"/>
        <v/>
      </c>
      <c r="N49" s="442"/>
      <c r="O49" s="442"/>
      <c r="P49" s="442"/>
      <c r="Q49" s="443"/>
    </row>
    <row r="50" spans="1:17" ht="21.75" customHeight="1" x14ac:dyDescent="0.55000000000000004">
      <c r="A50" s="60"/>
      <c r="B50" s="65"/>
      <c r="C50" s="374" t="str">
        <f t="shared" ref="C50" si="17">IF(SUM(M50:M52)=0,"",SUM(M50:M52))</f>
        <v/>
      </c>
      <c r="D50" s="142"/>
      <c r="E50" s="62"/>
      <c r="F50" s="559" t="str">
        <f t="shared" si="2"/>
        <v/>
      </c>
      <c r="G50" s="555"/>
      <c r="H50" s="385"/>
      <c r="I50" s="559" t="str">
        <f t="shared" si="3"/>
        <v/>
      </c>
      <c r="J50" s="58"/>
      <c r="K50" s="59"/>
      <c r="L50" s="559" t="str">
        <f t="shared" si="4"/>
        <v/>
      </c>
      <c r="M50" s="368" t="str">
        <f t="shared" si="5"/>
        <v/>
      </c>
      <c r="N50" s="444"/>
      <c r="O50" s="444"/>
      <c r="P50" s="444"/>
      <c r="Q50" s="445"/>
    </row>
    <row r="51" spans="1:17" ht="21.75" customHeight="1" x14ac:dyDescent="0.55000000000000004">
      <c r="A51" s="60"/>
      <c r="B51" s="61"/>
      <c r="C51" s="375"/>
      <c r="D51" s="143"/>
      <c r="E51" s="100"/>
      <c r="F51" s="557" t="str">
        <f t="shared" si="2"/>
        <v/>
      </c>
      <c r="G51" s="554"/>
      <c r="H51" s="386"/>
      <c r="I51" s="557" t="str">
        <f t="shared" si="3"/>
        <v/>
      </c>
      <c r="J51" s="100"/>
      <c r="K51" s="63"/>
      <c r="L51" s="557" t="str">
        <f t="shared" si="4"/>
        <v/>
      </c>
      <c r="M51" s="366" t="str">
        <f t="shared" si="5"/>
        <v/>
      </c>
      <c r="N51" s="446"/>
      <c r="O51" s="446"/>
      <c r="P51" s="446"/>
      <c r="Q51" s="447"/>
    </row>
    <row r="52" spans="1:17" ht="21.75" customHeight="1" x14ac:dyDescent="0.55000000000000004">
      <c r="A52" s="60"/>
      <c r="B52" s="61"/>
      <c r="C52" s="376"/>
      <c r="D52" s="144"/>
      <c r="E52" s="68"/>
      <c r="F52" s="560" t="str">
        <f t="shared" si="2"/>
        <v/>
      </c>
      <c r="G52" s="554"/>
      <c r="H52" s="386"/>
      <c r="I52" s="557" t="str">
        <f t="shared" si="3"/>
        <v/>
      </c>
      <c r="J52" s="100"/>
      <c r="K52" s="63"/>
      <c r="L52" s="557" t="str">
        <f t="shared" si="4"/>
        <v/>
      </c>
      <c r="M52" s="366" t="str">
        <f t="shared" si="5"/>
        <v/>
      </c>
      <c r="N52" s="442"/>
      <c r="O52" s="442"/>
      <c r="P52" s="442"/>
      <c r="Q52" s="443"/>
    </row>
    <row r="53" spans="1:17" ht="21.75" customHeight="1" x14ac:dyDescent="0.55000000000000004">
      <c r="A53" s="60"/>
      <c r="B53" s="65"/>
      <c r="C53" s="376" t="str">
        <f>IF(SUM(M53:M55)=0,"",SUM(M53:M55))</f>
        <v/>
      </c>
      <c r="D53" s="143"/>
      <c r="E53" s="62"/>
      <c r="F53" s="559" t="str">
        <f t="shared" si="2"/>
        <v/>
      </c>
      <c r="G53" s="555"/>
      <c r="H53" s="385"/>
      <c r="I53" s="559" t="str">
        <f t="shared" si="3"/>
        <v/>
      </c>
      <c r="J53" s="58"/>
      <c r="K53" s="59"/>
      <c r="L53" s="559" t="str">
        <f t="shared" si="4"/>
        <v/>
      </c>
      <c r="M53" s="368" t="str">
        <f t="shared" si="5"/>
        <v/>
      </c>
      <c r="N53" s="444"/>
      <c r="O53" s="444"/>
      <c r="P53" s="444"/>
      <c r="Q53" s="445"/>
    </row>
    <row r="54" spans="1:17" ht="21.75" customHeight="1" x14ac:dyDescent="0.55000000000000004">
      <c r="A54" s="60"/>
      <c r="B54" s="61"/>
      <c r="C54" s="376"/>
      <c r="D54" s="143"/>
      <c r="E54" s="100"/>
      <c r="F54" s="557" t="str">
        <f t="shared" si="2"/>
        <v/>
      </c>
      <c r="G54" s="554"/>
      <c r="H54" s="386"/>
      <c r="I54" s="557" t="str">
        <f t="shared" si="3"/>
        <v/>
      </c>
      <c r="J54" s="100"/>
      <c r="K54" s="63"/>
      <c r="L54" s="557" t="str">
        <f t="shared" si="4"/>
        <v/>
      </c>
      <c r="M54" s="366" t="str">
        <f t="shared" si="5"/>
        <v/>
      </c>
      <c r="N54" s="446"/>
      <c r="O54" s="446"/>
      <c r="P54" s="446"/>
      <c r="Q54" s="447"/>
    </row>
    <row r="55" spans="1:17" ht="21.75" customHeight="1" x14ac:dyDescent="0.55000000000000004">
      <c r="A55" s="60"/>
      <c r="B55" s="61"/>
      <c r="C55" s="377"/>
      <c r="D55" s="144"/>
      <c r="E55" s="68"/>
      <c r="F55" s="557" t="str">
        <f t="shared" si="2"/>
        <v/>
      </c>
      <c r="G55" s="554"/>
      <c r="H55" s="386"/>
      <c r="I55" s="557" t="str">
        <f t="shared" si="3"/>
        <v/>
      </c>
      <c r="J55" s="100"/>
      <c r="K55" s="63"/>
      <c r="L55" s="557" t="str">
        <f t="shared" si="4"/>
        <v/>
      </c>
      <c r="M55" s="366" t="str">
        <f t="shared" si="5"/>
        <v/>
      </c>
      <c r="N55" s="442"/>
      <c r="O55" s="442"/>
      <c r="P55" s="442"/>
      <c r="Q55" s="443"/>
    </row>
    <row r="56" spans="1:17" ht="21.75" customHeight="1" x14ac:dyDescent="0.55000000000000004">
      <c r="A56" s="60"/>
      <c r="B56" s="65"/>
      <c r="C56" s="376" t="str">
        <f>IF(SUM(M56:M58)=0,"",SUM(M56:M58))</f>
        <v/>
      </c>
      <c r="D56" s="142"/>
      <c r="E56" s="62"/>
      <c r="F56" s="559" t="str">
        <f t="shared" ref="F56:F57" si="18">IF(E56="","","X")</f>
        <v/>
      </c>
      <c r="G56" s="555"/>
      <c r="H56" s="385"/>
      <c r="I56" s="559" t="str">
        <f t="shared" ref="I56:I57" si="19">IF(G56="","","X")</f>
        <v/>
      </c>
      <c r="J56" s="58"/>
      <c r="K56" s="59"/>
      <c r="L56" s="559" t="str">
        <f t="shared" si="4"/>
        <v/>
      </c>
      <c r="M56" s="368" t="str">
        <f t="shared" si="5"/>
        <v/>
      </c>
      <c r="N56" s="444"/>
      <c r="O56" s="444"/>
      <c r="P56" s="444"/>
      <c r="Q56" s="445"/>
    </row>
    <row r="57" spans="1:17" ht="21.75" customHeight="1" x14ac:dyDescent="0.55000000000000004">
      <c r="A57" s="60"/>
      <c r="B57" s="61"/>
      <c r="C57" s="376"/>
      <c r="D57" s="143"/>
      <c r="E57" s="62"/>
      <c r="F57" s="557" t="str">
        <f t="shared" si="18"/>
        <v/>
      </c>
      <c r="G57" s="554"/>
      <c r="H57" s="386"/>
      <c r="I57" s="557" t="str">
        <f t="shared" si="19"/>
        <v/>
      </c>
      <c r="J57" s="100"/>
      <c r="K57" s="63"/>
      <c r="L57" s="557" t="str">
        <f t="shared" si="4"/>
        <v/>
      </c>
      <c r="M57" s="366" t="str">
        <f t="shared" si="5"/>
        <v/>
      </c>
      <c r="N57" s="446"/>
      <c r="O57" s="446"/>
      <c r="P57" s="446"/>
      <c r="Q57" s="447"/>
    </row>
    <row r="58" spans="1:17" ht="21.75" customHeight="1" x14ac:dyDescent="0.55000000000000004">
      <c r="A58" s="60"/>
      <c r="B58" s="101"/>
      <c r="C58" s="377"/>
      <c r="D58" s="143"/>
      <c r="E58" s="62"/>
      <c r="F58" s="557" t="str">
        <f t="shared" si="2"/>
        <v/>
      </c>
      <c r="G58" s="554"/>
      <c r="H58" s="386"/>
      <c r="I58" s="557" t="str">
        <f t="shared" si="3"/>
        <v/>
      </c>
      <c r="J58" s="100"/>
      <c r="K58" s="63"/>
      <c r="L58" s="557" t="str">
        <f t="shared" si="4"/>
        <v/>
      </c>
      <c r="M58" s="366" t="str">
        <f t="shared" si="5"/>
        <v/>
      </c>
      <c r="N58" s="442"/>
      <c r="O58" s="442"/>
      <c r="P58" s="442"/>
      <c r="Q58" s="443"/>
    </row>
    <row r="59" spans="1:17" ht="21.75" customHeight="1" x14ac:dyDescent="0.55000000000000004">
      <c r="A59" s="70"/>
      <c r="B59" s="43" t="s">
        <v>32</v>
      </c>
      <c r="C59" s="33">
        <f>SUM(C37:C58)</f>
        <v>0</v>
      </c>
      <c r="D59" s="439"/>
      <c r="E59" s="440"/>
      <c r="F59" s="440"/>
      <c r="G59" s="440"/>
      <c r="H59" s="440"/>
      <c r="I59" s="440"/>
      <c r="J59" s="440"/>
      <c r="K59" s="440"/>
      <c r="L59" s="440"/>
      <c r="M59" s="440"/>
      <c r="N59" s="440"/>
      <c r="O59" s="440"/>
      <c r="P59" s="440"/>
      <c r="Q59" s="441"/>
    </row>
    <row r="60" spans="1:17" ht="21.75" customHeight="1" x14ac:dyDescent="0.55000000000000004">
      <c r="A60" s="60"/>
      <c r="B60" s="218"/>
      <c r="C60" s="219" t="str">
        <f>IF(SUM(M60:M62)=0,"",SUM(M60:M62))</f>
        <v/>
      </c>
      <c r="D60" s="220"/>
      <c r="E60" s="221"/>
      <c r="F60" s="222" t="str">
        <f t="shared" ref="F60:F65" si="20">IF(E60="","","X")</f>
        <v/>
      </c>
      <c r="G60" s="223"/>
      <c r="H60" s="224"/>
      <c r="I60" s="222" t="str">
        <f t="shared" ref="I60:I68" si="21">IF(G60="","","X")</f>
        <v/>
      </c>
      <c r="J60" s="223"/>
      <c r="K60" s="224"/>
      <c r="L60" s="222" t="str">
        <f t="shared" ref="L60:L65" si="22">IF(J60="","","=")</f>
        <v/>
      </c>
      <c r="M60" s="225" t="str">
        <f t="shared" ref="M60:M65" si="23">IF(E60*IF(G60="",1,G60)*IF(J60="",1,J60)=0,"",E60*IF(G60="",1,G60)*IF(J60="",1,J60))</f>
        <v/>
      </c>
      <c r="N60" s="473"/>
      <c r="O60" s="473"/>
      <c r="P60" s="473"/>
      <c r="Q60" s="474"/>
    </row>
    <row r="61" spans="1:17" ht="21.75" customHeight="1" x14ac:dyDescent="0.55000000000000004">
      <c r="A61" s="60"/>
      <c r="B61" s="226"/>
      <c r="C61" s="219"/>
      <c r="D61" s="220"/>
      <c r="E61" s="223"/>
      <c r="F61" s="222" t="str">
        <f t="shared" si="20"/>
        <v/>
      </c>
      <c r="G61" s="223"/>
      <c r="H61" s="224"/>
      <c r="I61" s="222" t="str">
        <f t="shared" si="21"/>
        <v/>
      </c>
      <c r="J61" s="223"/>
      <c r="K61" s="224"/>
      <c r="L61" s="222" t="str">
        <f t="shared" si="22"/>
        <v/>
      </c>
      <c r="M61" s="225" t="str">
        <f t="shared" si="23"/>
        <v/>
      </c>
      <c r="N61" s="473"/>
      <c r="O61" s="473"/>
      <c r="P61" s="473"/>
      <c r="Q61" s="474"/>
    </row>
    <row r="62" spans="1:17" ht="21.75" customHeight="1" x14ac:dyDescent="0.55000000000000004">
      <c r="A62" s="60"/>
      <c r="B62" s="226"/>
      <c r="C62" s="227"/>
      <c r="D62" s="228"/>
      <c r="E62" s="229"/>
      <c r="F62" s="230" t="str">
        <f t="shared" si="20"/>
        <v/>
      </c>
      <c r="G62" s="223"/>
      <c r="H62" s="224"/>
      <c r="I62" s="222" t="str">
        <f t="shared" si="21"/>
        <v/>
      </c>
      <c r="J62" s="223"/>
      <c r="K62" s="224"/>
      <c r="L62" s="222" t="str">
        <f t="shared" si="22"/>
        <v/>
      </c>
      <c r="M62" s="225" t="str">
        <f t="shared" si="23"/>
        <v/>
      </c>
      <c r="N62" s="478"/>
      <c r="O62" s="478"/>
      <c r="P62" s="478"/>
      <c r="Q62" s="479"/>
    </row>
    <row r="63" spans="1:17" ht="21.75" customHeight="1" x14ac:dyDescent="0.55000000000000004">
      <c r="A63" s="60"/>
      <c r="B63" s="231"/>
      <c r="C63" s="219" t="str">
        <f>IF(SUM(M63:M65)=0,"",SUM(M63:M65))</f>
        <v/>
      </c>
      <c r="D63" s="220"/>
      <c r="E63" s="221"/>
      <c r="F63" s="222" t="str">
        <f t="shared" si="20"/>
        <v/>
      </c>
      <c r="G63" s="232"/>
      <c r="H63" s="233"/>
      <c r="I63" s="234" t="str">
        <f t="shared" si="21"/>
        <v/>
      </c>
      <c r="J63" s="232"/>
      <c r="K63" s="233"/>
      <c r="L63" s="234" t="str">
        <f t="shared" si="22"/>
        <v/>
      </c>
      <c r="M63" s="235" t="str">
        <f t="shared" si="23"/>
        <v/>
      </c>
      <c r="N63" s="473"/>
      <c r="O63" s="473"/>
      <c r="P63" s="473"/>
      <c r="Q63" s="474"/>
    </row>
    <row r="64" spans="1:17" ht="21.75" customHeight="1" x14ac:dyDescent="0.55000000000000004">
      <c r="A64" s="60"/>
      <c r="B64" s="226"/>
      <c r="C64" s="219"/>
      <c r="D64" s="220"/>
      <c r="E64" s="223"/>
      <c r="F64" s="222" t="str">
        <f t="shared" si="20"/>
        <v/>
      </c>
      <c r="G64" s="223"/>
      <c r="H64" s="224"/>
      <c r="I64" s="222" t="str">
        <f t="shared" si="21"/>
        <v/>
      </c>
      <c r="J64" s="223"/>
      <c r="K64" s="224"/>
      <c r="L64" s="222" t="str">
        <f t="shared" si="22"/>
        <v/>
      </c>
      <c r="M64" s="225" t="str">
        <f t="shared" si="23"/>
        <v/>
      </c>
      <c r="N64" s="473"/>
      <c r="O64" s="473"/>
      <c r="P64" s="473"/>
      <c r="Q64" s="474"/>
    </row>
    <row r="65" spans="1:17" ht="21.75" customHeight="1" x14ac:dyDescent="0.55000000000000004">
      <c r="A65" s="60"/>
      <c r="B65" s="226"/>
      <c r="C65" s="227"/>
      <c r="D65" s="228"/>
      <c r="E65" s="229"/>
      <c r="F65" s="230" t="str">
        <f t="shared" si="20"/>
        <v/>
      </c>
      <c r="G65" s="223"/>
      <c r="H65" s="224"/>
      <c r="I65" s="222" t="str">
        <f t="shared" si="21"/>
        <v/>
      </c>
      <c r="J65" s="223"/>
      <c r="K65" s="224"/>
      <c r="L65" s="222" t="str">
        <f t="shared" si="22"/>
        <v/>
      </c>
      <c r="M65" s="225" t="str">
        <f t="shared" si="23"/>
        <v/>
      </c>
      <c r="N65" s="478"/>
      <c r="O65" s="478"/>
      <c r="P65" s="478"/>
      <c r="Q65" s="479"/>
    </row>
    <row r="66" spans="1:17" ht="21.75" customHeight="1" x14ac:dyDescent="0.55000000000000004">
      <c r="A66" s="60"/>
      <c r="B66" s="231"/>
      <c r="C66" s="219" t="str">
        <f>IF(SUM(M66:M68)=0,"",SUM(M66:M68))</f>
        <v/>
      </c>
      <c r="D66" s="236"/>
      <c r="E66" s="221"/>
      <c r="F66" s="222" t="str">
        <f t="shared" si="2"/>
        <v/>
      </c>
      <c r="G66" s="232"/>
      <c r="H66" s="233"/>
      <c r="I66" s="234" t="str">
        <f t="shared" si="21"/>
        <v/>
      </c>
      <c r="J66" s="232"/>
      <c r="K66" s="233"/>
      <c r="L66" s="234" t="str">
        <f t="shared" si="4"/>
        <v/>
      </c>
      <c r="M66" s="235" t="str">
        <f t="shared" si="5"/>
        <v/>
      </c>
      <c r="N66" s="473"/>
      <c r="O66" s="473"/>
      <c r="P66" s="473"/>
      <c r="Q66" s="474"/>
    </row>
    <row r="67" spans="1:17" ht="21.75" customHeight="1" x14ac:dyDescent="0.55000000000000004">
      <c r="A67" s="60"/>
      <c r="B67" s="226"/>
      <c r="C67" s="219"/>
      <c r="D67" s="220"/>
      <c r="E67" s="221"/>
      <c r="F67" s="222" t="str">
        <f t="shared" si="2"/>
        <v/>
      </c>
      <c r="G67" s="223"/>
      <c r="H67" s="224"/>
      <c r="I67" s="222" t="str">
        <f t="shared" si="21"/>
        <v/>
      </c>
      <c r="J67" s="223"/>
      <c r="K67" s="224"/>
      <c r="L67" s="222" t="str">
        <f t="shared" si="4"/>
        <v/>
      </c>
      <c r="M67" s="225" t="str">
        <f t="shared" si="5"/>
        <v/>
      </c>
      <c r="N67" s="473"/>
      <c r="O67" s="473"/>
      <c r="P67" s="473"/>
      <c r="Q67" s="474"/>
    </row>
    <row r="68" spans="1:17" ht="21.75" customHeight="1" x14ac:dyDescent="0.55000000000000004">
      <c r="A68" s="60"/>
      <c r="B68" s="237"/>
      <c r="C68" s="227"/>
      <c r="D68" s="220"/>
      <c r="E68" s="221"/>
      <c r="F68" s="222" t="str">
        <f t="shared" si="2"/>
        <v/>
      </c>
      <c r="G68" s="223"/>
      <c r="H68" s="224"/>
      <c r="I68" s="222" t="str">
        <f t="shared" si="21"/>
        <v/>
      </c>
      <c r="J68" s="223"/>
      <c r="K68" s="224"/>
      <c r="L68" s="222" t="str">
        <f t="shared" si="4"/>
        <v/>
      </c>
      <c r="M68" s="225" t="str">
        <f t="shared" si="5"/>
        <v/>
      </c>
      <c r="N68" s="473"/>
      <c r="O68" s="473"/>
      <c r="P68" s="473"/>
      <c r="Q68" s="474"/>
    </row>
    <row r="69" spans="1:17" ht="21.75" customHeight="1" x14ac:dyDescent="0.55000000000000004">
      <c r="A69" s="70"/>
      <c r="B69" s="238" t="s">
        <v>33</v>
      </c>
      <c r="C69" s="239">
        <f>SUM(C60:C68)</f>
        <v>0</v>
      </c>
      <c r="D69" s="459"/>
      <c r="E69" s="460"/>
      <c r="F69" s="460"/>
      <c r="G69" s="460"/>
      <c r="H69" s="460"/>
      <c r="I69" s="460"/>
      <c r="J69" s="460"/>
      <c r="K69" s="460"/>
      <c r="L69" s="460"/>
      <c r="M69" s="460"/>
      <c r="N69" s="460"/>
      <c r="O69" s="460"/>
      <c r="P69" s="460"/>
      <c r="Q69" s="461"/>
    </row>
    <row r="70" spans="1:17" ht="21.75" customHeight="1" x14ac:dyDescent="0.55000000000000004">
      <c r="A70" s="60"/>
      <c r="B70" s="218"/>
      <c r="C70" s="219" t="str">
        <f>IF(SUM(M70:M72)=0,"",SUM(M70:M72))</f>
        <v/>
      </c>
      <c r="D70" s="220"/>
      <c r="E70" s="221"/>
      <c r="F70" s="222" t="str">
        <f t="shared" ref="F70:F78" si="24">IF(E70="","","X")</f>
        <v/>
      </c>
      <c r="G70" s="223"/>
      <c r="H70" s="224"/>
      <c r="I70" s="222" t="str">
        <f t="shared" ref="I70:I78" si="25">IF(G70="","","X")</f>
        <v/>
      </c>
      <c r="J70" s="223"/>
      <c r="K70" s="224"/>
      <c r="L70" s="222" t="str">
        <f t="shared" si="4"/>
        <v/>
      </c>
      <c r="M70" s="225" t="str">
        <f t="shared" si="5"/>
        <v/>
      </c>
      <c r="N70" s="473"/>
      <c r="O70" s="473"/>
      <c r="P70" s="473"/>
      <c r="Q70" s="474"/>
    </row>
    <row r="71" spans="1:17" ht="21.75" customHeight="1" x14ac:dyDescent="0.55000000000000004">
      <c r="A71" s="60"/>
      <c r="B71" s="226"/>
      <c r="C71" s="219"/>
      <c r="D71" s="220"/>
      <c r="E71" s="223"/>
      <c r="F71" s="222" t="str">
        <f t="shared" si="24"/>
        <v/>
      </c>
      <c r="G71" s="223"/>
      <c r="H71" s="224"/>
      <c r="I71" s="222" t="str">
        <f t="shared" si="25"/>
        <v/>
      </c>
      <c r="J71" s="223"/>
      <c r="K71" s="224"/>
      <c r="L71" s="222" t="str">
        <f t="shared" si="4"/>
        <v/>
      </c>
      <c r="M71" s="225" t="str">
        <f t="shared" si="5"/>
        <v/>
      </c>
      <c r="N71" s="473"/>
      <c r="O71" s="473"/>
      <c r="P71" s="473"/>
      <c r="Q71" s="474"/>
    </row>
    <row r="72" spans="1:17" ht="21.75" customHeight="1" x14ac:dyDescent="0.55000000000000004">
      <c r="A72" s="60"/>
      <c r="B72" s="226"/>
      <c r="C72" s="227"/>
      <c r="D72" s="228"/>
      <c r="E72" s="229"/>
      <c r="F72" s="222" t="str">
        <f t="shared" si="24"/>
        <v/>
      </c>
      <c r="G72" s="223"/>
      <c r="H72" s="224"/>
      <c r="I72" s="222" t="str">
        <f t="shared" si="25"/>
        <v/>
      </c>
      <c r="J72" s="223"/>
      <c r="K72" s="224"/>
      <c r="L72" s="222" t="str">
        <f t="shared" si="4"/>
        <v/>
      </c>
      <c r="M72" s="225" t="str">
        <f t="shared" si="5"/>
        <v/>
      </c>
      <c r="N72" s="473"/>
      <c r="O72" s="473"/>
      <c r="P72" s="473"/>
      <c r="Q72" s="474"/>
    </row>
    <row r="73" spans="1:17" ht="21.75" customHeight="1" x14ac:dyDescent="0.55000000000000004">
      <c r="A73" s="60"/>
      <c r="B73" s="231"/>
      <c r="C73" s="219" t="str">
        <f>IF(SUM(M73:M75)=0,"",SUM(M73:M75))</f>
        <v/>
      </c>
      <c r="D73" s="220"/>
      <c r="E73" s="221"/>
      <c r="F73" s="234" t="str">
        <f t="shared" si="24"/>
        <v/>
      </c>
      <c r="G73" s="232"/>
      <c r="H73" s="233"/>
      <c r="I73" s="234" t="str">
        <f t="shared" si="25"/>
        <v/>
      </c>
      <c r="J73" s="232"/>
      <c r="K73" s="233"/>
      <c r="L73" s="234" t="str">
        <f t="shared" si="4"/>
        <v/>
      </c>
      <c r="M73" s="235" t="str">
        <f t="shared" si="5"/>
        <v/>
      </c>
      <c r="N73" s="476"/>
      <c r="O73" s="476"/>
      <c r="P73" s="476"/>
      <c r="Q73" s="477"/>
    </row>
    <row r="74" spans="1:17" ht="21.75" customHeight="1" x14ac:dyDescent="0.55000000000000004">
      <c r="A74" s="60"/>
      <c r="B74" s="226"/>
      <c r="C74" s="219"/>
      <c r="D74" s="220"/>
      <c r="E74" s="223"/>
      <c r="F74" s="222" t="str">
        <f t="shared" si="24"/>
        <v/>
      </c>
      <c r="G74" s="223"/>
      <c r="H74" s="224"/>
      <c r="I74" s="222" t="str">
        <f t="shared" si="25"/>
        <v/>
      </c>
      <c r="J74" s="223"/>
      <c r="K74" s="224"/>
      <c r="L74" s="222" t="str">
        <f t="shared" si="4"/>
        <v/>
      </c>
      <c r="M74" s="225" t="str">
        <f t="shared" si="5"/>
        <v/>
      </c>
      <c r="N74" s="473"/>
      <c r="O74" s="473"/>
      <c r="P74" s="473"/>
      <c r="Q74" s="474"/>
    </row>
    <row r="75" spans="1:17" ht="21.75" customHeight="1" x14ac:dyDescent="0.55000000000000004">
      <c r="A75" s="60"/>
      <c r="B75" s="226"/>
      <c r="C75" s="227"/>
      <c r="D75" s="228"/>
      <c r="E75" s="221"/>
      <c r="F75" s="222" t="str">
        <f t="shared" si="24"/>
        <v/>
      </c>
      <c r="G75" s="223"/>
      <c r="H75" s="224"/>
      <c r="I75" s="222" t="str">
        <f t="shared" si="25"/>
        <v/>
      </c>
      <c r="J75" s="223"/>
      <c r="K75" s="224"/>
      <c r="L75" s="222" t="str">
        <f t="shared" si="4"/>
        <v/>
      </c>
      <c r="M75" s="225" t="str">
        <f t="shared" si="5"/>
        <v/>
      </c>
      <c r="N75" s="473"/>
      <c r="O75" s="473"/>
      <c r="P75" s="473"/>
      <c r="Q75" s="474"/>
    </row>
    <row r="76" spans="1:17" ht="21.75" customHeight="1" x14ac:dyDescent="0.55000000000000004">
      <c r="A76" s="60"/>
      <c r="B76" s="231"/>
      <c r="C76" s="219" t="str">
        <f>IF(SUM(M76:M78)=0,"",SUM(M76:M78))</f>
        <v/>
      </c>
      <c r="D76" s="236"/>
      <c r="E76" s="240"/>
      <c r="F76" s="234" t="str">
        <f t="shared" si="24"/>
        <v/>
      </c>
      <c r="G76" s="232"/>
      <c r="H76" s="233"/>
      <c r="I76" s="234" t="str">
        <f t="shared" si="25"/>
        <v/>
      </c>
      <c r="J76" s="232"/>
      <c r="K76" s="233"/>
      <c r="L76" s="234" t="str">
        <f t="shared" si="4"/>
        <v/>
      </c>
      <c r="M76" s="235" t="str">
        <f t="shared" si="5"/>
        <v/>
      </c>
      <c r="N76" s="476"/>
      <c r="O76" s="476"/>
      <c r="P76" s="476"/>
      <c r="Q76" s="477"/>
    </row>
    <row r="77" spans="1:17" ht="21.75" customHeight="1" x14ac:dyDescent="0.55000000000000004">
      <c r="A77" s="60"/>
      <c r="B77" s="226"/>
      <c r="C77" s="219"/>
      <c r="D77" s="220"/>
      <c r="E77" s="221"/>
      <c r="F77" s="222" t="str">
        <f t="shared" si="24"/>
        <v/>
      </c>
      <c r="G77" s="223"/>
      <c r="H77" s="224"/>
      <c r="I77" s="222" t="str">
        <f t="shared" si="25"/>
        <v/>
      </c>
      <c r="J77" s="223"/>
      <c r="K77" s="224"/>
      <c r="L77" s="222" t="str">
        <f t="shared" si="4"/>
        <v/>
      </c>
      <c r="M77" s="225" t="str">
        <f t="shared" si="5"/>
        <v/>
      </c>
      <c r="N77" s="473"/>
      <c r="O77" s="473"/>
      <c r="P77" s="473"/>
      <c r="Q77" s="474"/>
    </row>
    <row r="78" spans="1:17" ht="21.75" customHeight="1" x14ac:dyDescent="0.55000000000000004">
      <c r="A78" s="60"/>
      <c r="B78" s="237"/>
      <c r="C78" s="219"/>
      <c r="D78" s="220"/>
      <c r="E78" s="221"/>
      <c r="F78" s="222" t="str">
        <f t="shared" si="24"/>
        <v/>
      </c>
      <c r="G78" s="223"/>
      <c r="H78" s="224"/>
      <c r="I78" s="222" t="str">
        <f t="shared" si="25"/>
        <v/>
      </c>
      <c r="J78" s="223"/>
      <c r="K78" s="224"/>
      <c r="L78" s="222" t="str">
        <f t="shared" si="4"/>
        <v/>
      </c>
      <c r="M78" s="225" t="str">
        <f t="shared" si="5"/>
        <v/>
      </c>
      <c r="N78" s="473"/>
      <c r="O78" s="473"/>
      <c r="P78" s="473"/>
      <c r="Q78" s="474"/>
    </row>
    <row r="79" spans="1:17" ht="21.75" customHeight="1" x14ac:dyDescent="0.55000000000000004">
      <c r="A79" s="70"/>
      <c r="B79" s="238" t="s">
        <v>34</v>
      </c>
      <c r="C79" s="239">
        <f>SUM(C70:C78)</f>
        <v>0</v>
      </c>
      <c r="D79" s="459"/>
      <c r="E79" s="460"/>
      <c r="F79" s="460"/>
      <c r="G79" s="460"/>
      <c r="H79" s="460"/>
      <c r="I79" s="460"/>
      <c r="J79" s="460"/>
      <c r="K79" s="460"/>
      <c r="L79" s="460"/>
      <c r="M79" s="460"/>
      <c r="N79" s="460"/>
      <c r="O79" s="460"/>
      <c r="P79" s="460"/>
      <c r="Q79" s="461"/>
    </row>
    <row r="80" spans="1:17" ht="35.15" customHeight="1" x14ac:dyDescent="0.55000000000000004">
      <c r="A80" s="475" t="s">
        <v>59</v>
      </c>
      <c r="B80" s="475"/>
      <c r="C80" s="22">
        <f>SUM(C35,C59,C69,C79)</f>
        <v>0</v>
      </c>
      <c r="D80" s="439"/>
      <c r="E80" s="440"/>
      <c r="F80" s="440"/>
      <c r="G80" s="440"/>
      <c r="H80" s="440"/>
      <c r="I80" s="440"/>
      <c r="J80" s="440"/>
      <c r="K80" s="440"/>
      <c r="L80" s="440"/>
      <c r="M80" s="440"/>
      <c r="N80" s="440"/>
      <c r="O80" s="440"/>
      <c r="P80" s="440"/>
      <c r="Q80" s="441"/>
    </row>
    <row r="81" spans="2:2" ht="22.5" x14ac:dyDescent="0.55000000000000004">
      <c r="B81" s="11" t="s">
        <v>60</v>
      </c>
    </row>
    <row r="82" spans="2:2" ht="22.5" x14ac:dyDescent="0.55000000000000004">
      <c r="B82" s="10" t="s">
        <v>25</v>
      </c>
    </row>
    <row r="83" spans="2:2" ht="22.5" x14ac:dyDescent="0.55000000000000004">
      <c r="B83" s="11" t="s">
        <v>61</v>
      </c>
    </row>
  </sheetData>
  <sheetProtection sheet="1" objects="1" scenarios="1" formatCells="0" formatColumns="0" formatRows="0" insertColumns="0" insertHyperlinks="0" deleteColumns="0" sort="0" autoFilter="0" pivotTables="0"/>
  <mergeCells count="93">
    <mergeCell ref="N28:Q28"/>
    <mergeCell ref="N44:Q44"/>
    <mergeCell ref="N45:Q45"/>
    <mergeCell ref="N41:Q41"/>
    <mergeCell ref="N38:Q38"/>
    <mergeCell ref="N39:Q39"/>
    <mergeCell ref="N23:Q23"/>
    <mergeCell ref="N24:Q24"/>
    <mergeCell ref="N25:Q25"/>
    <mergeCell ref="N26:Q26"/>
    <mergeCell ref="N27:Q27"/>
    <mergeCell ref="N4:P4"/>
    <mergeCell ref="N5:P5"/>
    <mergeCell ref="N72:Q72"/>
    <mergeCell ref="N73:Q73"/>
    <mergeCell ref="N74:Q74"/>
    <mergeCell ref="N66:Q66"/>
    <mergeCell ref="N67:Q67"/>
    <mergeCell ref="N68:Q68"/>
    <mergeCell ref="N70:Q70"/>
    <mergeCell ref="N71:Q71"/>
    <mergeCell ref="N62:Q62"/>
    <mergeCell ref="N63:Q63"/>
    <mergeCell ref="N64:Q64"/>
    <mergeCell ref="N65:Q65"/>
    <mergeCell ref="N56:Q56"/>
    <mergeCell ref="N57:Q57"/>
    <mergeCell ref="A80:B80"/>
    <mergeCell ref="N77:Q77"/>
    <mergeCell ref="N78:Q78"/>
    <mergeCell ref="D80:Q80"/>
    <mergeCell ref="N75:Q75"/>
    <mergeCell ref="N76:Q76"/>
    <mergeCell ref="N58:Q58"/>
    <mergeCell ref="N60:Q60"/>
    <mergeCell ref="N61:Q61"/>
    <mergeCell ref="N42:Q42"/>
    <mergeCell ref="N43:Q43"/>
    <mergeCell ref="N53:Q53"/>
    <mergeCell ref="N54:Q54"/>
    <mergeCell ref="N55:Q55"/>
    <mergeCell ref="D59:Q59"/>
    <mergeCell ref="N46:Q46"/>
    <mergeCell ref="N47:Q47"/>
    <mergeCell ref="N48:Q48"/>
    <mergeCell ref="N49:Q49"/>
    <mergeCell ref="N50:Q50"/>
    <mergeCell ref="N51:Q51"/>
    <mergeCell ref="N52:Q52"/>
    <mergeCell ref="B6:D6"/>
    <mergeCell ref="E6:G6"/>
    <mergeCell ref="H6:J6"/>
    <mergeCell ref="K6:M6"/>
    <mergeCell ref="N6:P6"/>
    <mergeCell ref="D69:Q69"/>
    <mergeCell ref="D79:Q79"/>
    <mergeCell ref="B4:D4"/>
    <mergeCell ref="N17:Q17"/>
    <mergeCell ref="N18:Q18"/>
    <mergeCell ref="D10:Q10"/>
    <mergeCell ref="K4:M4"/>
    <mergeCell ref="K5:M5"/>
    <mergeCell ref="E4:G4"/>
    <mergeCell ref="E5:G5"/>
    <mergeCell ref="H4:J4"/>
    <mergeCell ref="H5:J5"/>
    <mergeCell ref="C10:C11"/>
    <mergeCell ref="A10:B11"/>
    <mergeCell ref="B5:D5"/>
    <mergeCell ref="H7:J7"/>
    <mergeCell ref="K7:M7"/>
    <mergeCell ref="N7:P7"/>
    <mergeCell ref="B12:Q12"/>
    <mergeCell ref="N13:Q13"/>
    <mergeCell ref="N11:Q11"/>
    <mergeCell ref="B7:D7"/>
    <mergeCell ref="E7:G7"/>
    <mergeCell ref="N14:Q14"/>
    <mergeCell ref="N15:Q15"/>
    <mergeCell ref="A12:A35"/>
    <mergeCell ref="B36:Q36"/>
    <mergeCell ref="N37:Q37"/>
    <mergeCell ref="D35:Q35"/>
    <mergeCell ref="N31:Q31"/>
    <mergeCell ref="N32:Q32"/>
    <mergeCell ref="N33:Q33"/>
    <mergeCell ref="N34:Q34"/>
    <mergeCell ref="N19:Q19"/>
    <mergeCell ref="N29:Q29"/>
    <mergeCell ref="N30:Q30"/>
    <mergeCell ref="N20:Q20"/>
    <mergeCell ref="N21:Q21"/>
    <mergeCell ref="N22:Q22"/>
  </mergeCells>
  <phoneticPr fontId="3"/>
  <dataValidations count="4">
    <dataValidation allowBlank="1" showInputMessage="1" showErrorMessage="1" prompt="財務諸表作成目的で日常用いてる会計科目を使用してください。" sqref="B13:B15 B17:B34 B44:B52"/>
    <dataValidation allowBlank="1" showInputMessage="1" showErrorMessage="1" prompt="「単価」に関して、小数点がある数値は四捨五入して整数を入力してください。" sqref="E11 E17:E34 E41:E58"/>
    <dataValidation allowBlank="1" showInputMessage="1" showErrorMessage="1" prompt="黄色セルは自動計算ですので、記載不要です。" sqref="E5:J7 Q5:Q7 C13:C15 M13:M15 M37:M38 M17:M34 C17:C35 M44:M52 C44:C5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37:E39"/>
  </dataValidations>
  <printOptions horizontalCentered="1"/>
  <pageMargins left="0.7" right="0.7" top="0.75" bottom="0.75" header="0.3" footer="0.3"/>
  <pageSetup paperSize="9" scale="39" fitToHeight="0" orientation="portrait" r:id="rId1"/>
  <headerFooter>
    <oddHeader xml:space="preserve">&amp;R&amp;9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zoomScaleNormal="100" zoomScaleSheetLayoutView="55" workbookViewId="0"/>
  </sheetViews>
  <sheetFormatPr defaultColWidth="9" defaultRowHeight="18" x14ac:dyDescent="0.55000000000000004"/>
  <cols>
    <col min="1" max="1" width="2" style="44" customWidth="1"/>
    <col min="2" max="2" width="17.75" style="44" customWidth="1"/>
    <col min="3" max="4" width="18.25" style="44" customWidth="1"/>
    <col min="5" max="5" width="13.08203125" style="44" customWidth="1"/>
    <col min="6" max="6" width="3.58203125" style="44" customWidth="1"/>
    <col min="7" max="8" width="13.08203125" style="44" customWidth="1"/>
    <col min="9" max="9" width="3.58203125" style="44" customWidth="1"/>
    <col min="10" max="11" width="13.08203125" style="44" customWidth="1"/>
    <col min="12" max="12" width="3.58203125" style="44" customWidth="1"/>
    <col min="13" max="14" width="13.08203125" style="44" customWidth="1"/>
    <col min="15" max="15" width="3.58203125" style="44" customWidth="1"/>
    <col min="16" max="16" width="13.08203125" style="44" customWidth="1"/>
    <col min="17" max="17" width="28.08203125" style="44" customWidth="1"/>
    <col min="18" max="16384" width="9" style="44"/>
  </cols>
  <sheetData>
    <row r="1" spans="1:17" ht="29" x14ac:dyDescent="0.55000000000000004">
      <c r="B1" s="494" t="s">
        <v>223</v>
      </c>
      <c r="C1" s="494"/>
      <c r="D1" s="494"/>
      <c r="E1" s="494"/>
      <c r="F1" s="494"/>
      <c r="G1" s="494"/>
      <c r="H1" s="494"/>
      <c r="I1" s="494"/>
      <c r="J1" s="494"/>
      <c r="K1" s="494"/>
      <c r="L1" s="494"/>
      <c r="M1" s="494"/>
      <c r="N1" s="494"/>
      <c r="O1" s="2"/>
      <c r="P1" s="2"/>
      <c r="Q1" s="2"/>
    </row>
    <row r="2" spans="1:17" ht="22.5" x14ac:dyDescent="0.55000000000000004">
      <c r="B2" s="155"/>
      <c r="C2" s="3"/>
      <c r="D2" s="3"/>
      <c r="E2" s="4"/>
      <c r="F2" s="5"/>
      <c r="G2" s="5"/>
      <c r="H2" s="1"/>
      <c r="I2" s="6"/>
      <c r="J2" s="156"/>
      <c r="K2" s="157"/>
      <c r="L2" s="7"/>
      <c r="M2" s="8"/>
      <c r="N2" s="7"/>
      <c r="O2" s="2"/>
      <c r="P2" s="2"/>
      <c r="Q2" s="2"/>
    </row>
    <row r="3" spans="1:17" s="53" customFormat="1" ht="29.25" customHeight="1" x14ac:dyDescent="0.55000000000000004">
      <c r="B3" s="158" t="s">
        <v>62</v>
      </c>
      <c r="C3" s="159"/>
      <c r="D3" s="159"/>
      <c r="E3" s="159"/>
      <c r="F3" s="160"/>
      <c r="G3" s="160"/>
      <c r="H3" s="161"/>
      <c r="I3" s="162"/>
      <c r="J3" s="161"/>
      <c r="K3" s="163"/>
      <c r="L3" s="163"/>
      <c r="M3" s="164"/>
      <c r="N3" s="163"/>
      <c r="O3" s="36"/>
      <c r="P3" s="36"/>
      <c r="Q3" s="36"/>
    </row>
    <row r="4" spans="1:17" ht="54" customHeight="1" x14ac:dyDescent="0.55000000000000004">
      <c r="B4" s="499"/>
      <c r="C4" s="499"/>
      <c r="D4" s="499"/>
      <c r="E4" s="500" t="s">
        <v>9</v>
      </c>
      <c r="F4" s="501"/>
      <c r="G4" s="502"/>
      <c r="H4" s="500" t="s">
        <v>10</v>
      </c>
      <c r="I4" s="501"/>
      <c r="J4" s="502"/>
      <c r="K4" s="503" t="s">
        <v>11</v>
      </c>
      <c r="L4" s="503"/>
      <c r="M4" s="503"/>
      <c r="N4" s="496" t="s">
        <v>12</v>
      </c>
      <c r="O4" s="497"/>
      <c r="P4" s="498"/>
      <c r="Q4" s="338" t="s">
        <v>47</v>
      </c>
    </row>
    <row r="5" spans="1:17" ht="25" customHeight="1" x14ac:dyDescent="0.55000000000000004">
      <c r="B5" s="504" t="s">
        <v>63</v>
      </c>
      <c r="C5" s="504"/>
      <c r="D5" s="504"/>
      <c r="E5" s="495">
        <f>E6+E7</f>
        <v>0</v>
      </c>
      <c r="F5" s="495"/>
      <c r="G5" s="495"/>
      <c r="H5" s="495">
        <f>H6+H7</f>
        <v>0</v>
      </c>
      <c r="I5" s="495"/>
      <c r="J5" s="495"/>
      <c r="K5" s="505">
        <f>K6+K7</f>
        <v>0</v>
      </c>
      <c r="L5" s="505"/>
      <c r="M5" s="505"/>
      <c r="N5" s="505">
        <f>N6+N7</f>
        <v>0</v>
      </c>
      <c r="O5" s="505"/>
      <c r="P5" s="505"/>
      <c r="Q5" s="12">
        <f>SUM(E5:P5)</f>
        <v>0</v>
      </c>
    </row>
    <row r="6" spans="1:17" ht="25" customHeight="1" x14ac:dyDescent="0.55000000000000004">
      <c r="B6" s="453" t="s">
        <v>64</v>
      </c>
      <c r="C6" s="454"/>
      <c r="D6" s="455"/>
      <c r="E6" s="456">
        <f>SUM(C13:C17)</f>
        <v>0</v>
      </c>
      <c r="F6" s="457"/>
      <c r="G6" s="458"/>
      <c r="H6" s="456">
        <f>SUM(C45:C49)</f>
        <v>0</v>
      </c>
      <c r="I6" s="457"/>
      <c r="J6" s="458"/>
      <c r="K6" s="448">
        <f>SUM(C74:C76)</f>
        <v>0</v>
      </c>
      <c r="L6" s="449"/>
      <c r="M6" s="450"/>
      <c r="N6" s="448">
        <f>SUM(C89:C91)</f>
        <v>0</v>
      </c>
      <c r="O6" s="449"/>
      <c r="P6" s="450"/>
      <c r="Q6" s="24">
        <f>SUM(E6:P6)</f>
        <v>0</v>
      </c>
    </row>
    <row r="7" spans="1:17" ht="25" customHeight="1" x14ac:dyDescent="0.55000000000000004">
      <c r="B7" s="453" t="s">
        <v>65</v>
      </c>
      <c r="C7" s="454"/>
      <c r="D7" s="455"/>
      <c r="E7" s="456">
        <f>SUM(C19:C42)</f>
        <v>0</v>
      </c>
      <c r="F7" s="457"/>
      <c r="G7" s="458"/>
      <c r="H7" s="456">
        <f>SUM(C51:C71)</f>
        <v>0</v>
      </c>
      <c r="I7" s="457"/>
      <c r="J7" s="458"/>
      <c r="K7" s="448">
        <f>SUM(C78:C86)</f>
        <v>0</v>
      </c>
      <c r="L7" s="449"/>
      <c r="M7" s="450"/>
      <c r="N7" s="448">
        <f>SUM(C93:C101)</f>
        <v>0</v>
      </c>
      <c r="O7" s="449"/>
      <c r="P7" s="450"/>
      <c r="Q7" s="24">
        <f>SUM(E7:P7)</f>
        <v>0</v>
      </c>
    </row>
    <row r="8" spans="1:17" ht="22.5" x14ac:dyDescent="0.55000000000000004">
      <c r="B8" s="54"/>
      <c r="C8" s="46"/>
      <c r="D8" s="46"/>
      <c r="E8" s="47"/>
      <c r="F8" s="48"/>
      <c r="G8" s="48"/>
      <c r="H8" s="49"/>
      <c r="I8" s="50"/>
      <c r="J8" s="49"/>
      <c r="K8" s="51"/>
      <c r="L8" s="51"/>
      <c r="M8" s="52"/>
      <c r="N8" s="51"/>
    </row>
    <row r="9" spans="1:17" s="55" customFormat="1" ht="40" customHeight="1" x14ac:dyDescent="0.55000000000000004">
      <c r="A9" s="11"/>
      <c r="B9" s="163" t="s">
        <v>66</v>
      </c>
      <c r="C9" s="165"/>
      <c r="D9" s="165"/>
      <c r="E9" s="166"/>
      <c r="F9" s="167"/>
      <c r="G9" s="167"/>
      <c r="H9" s="168"/>
      <c r="I9" s="169"/>
      <c r="J9" s="168"/>
      <c r="K9" s="157"/>
      <c r="L9" s="157"/>
      <c r="M9" s="170"/>
      <c r="N9" s="157"/>
      <c r="O9" s="11"/>
      <c r="P9" s="11"/>
      <c r="Q9" s="11"/>
    </row>
    <row r="10" spans="1:17" ht="22.5" x14ac:dyDescent="0.55000000000000004">
      <c r="A10" s="433" t="s">
        <v>86</v>
      </c>
      <c r="B10" s="452"/>
      <c r="C10" s="470" t="s">
        <v>50</v>
      </c>
      <c r="D10" s="463" t="s">
        <v>51</v>
      </c>
      <c r="E10" s="463"/>
      <c r="F10" s="463"/>
      <c r="G10" s="463"/>
      <c r="H10" s="463"/>
      <c r="I10" s="463"/>
      <c r="J10" s="463"/>
      <c r="K10" s="463"/>
      <c r="L10" s="463"/>
      <c r="M10" s="463"/>
      <c r="N10" s="463"/>
      <c r="O10" s="463"/>
      <c r="P10" s="463"/>
      <c r="Q10" s="463"/>
    </row>
    <row r="11" spans="1:17" ht="22.5" x14ac:dyDescent="0.55000000000000004">
      <c r="A11" s="482"/>
      <c r="B11" s="483"/>
      <c r="C11" s="471"/>
      <c r="D11" s="171" t="s">
        <v>52</v>
      </c>
      <c r="E11" s="145" t="s">
        <v>53</v>
      </c>
      <c r="F11" s="34" t="s">
        <v>54</v>
      </c>
      <c r="G11" s="145" t="s">
        <v>55</v>
      </c>
      <c r="H11" s="145" t="s">
        <v>56</v>
      </c>
      <c r="I11" s="34" t="s">
        <v>54</v>
      </c>
      <c r="J11" s="145" t="s">
        <v>55</v>
      </c>
      <c r="K11" s="145" t="s">
        <v>56</v>
      </c>
      <c r="L11" s="29" t="s">
        <v>67</v>
      </c>
      <c r="M11" s="336" t="s">
        <v>58</v>
      </c>
      <c r="N11" s="463" t="s">
        <v>85</v>
      </c>
      <c r="O11" s="463"/>
      <c r="P11" s="463"/>
      <c r="Q11" s="463"/>
    </row>
    <row r="12" spans="1:17" ht="22.5" x14ac:dyDescent="0.55000000000000004">
      <c r="A12" s="85"/>
      <c r="B12" s="436" t="s">
        <v>69</v>
      </c>
      <c r="C12" s="437"/>
      <c r="D12" s="437"/>
      <c r="E12" s="437"/>
      <c r="F12" s="437"/>
      <c r="G12" s="437"/>
      <c r="H12" s="437"/>
      <c r="I12" s="437"/>
      <c r="J12" s="437"/>
      <c r="K12" s="437"/>
      <c r="L12" s="437"/>
      <c r="M12" s="437"/>
      <c r="N12" s="437"/>
      <c r="O12" s="437"/>
      <c r="P12" s="437"/>
      <c r="Q12" s="438"/>
    </row>
    <row r="13" spans="1:17" ht="21.75" customHeight="1" x14ac:dyDescent="0.55000000000000004">
      <c r="A13" s="60"/>
      <c r="B13" s="86"/>
      <c r="C13" s="370" t="str">
        <f>IF(SUM(M13:M17)=0,"",SUM(M13:M17))</f>
        <v/>
      </c>
      <c r="D13" s="148"/>
      <c r="E13" s="87"/>
      <c r="F13" s="557" t="str">
        <f>IF(E13="","","X")</f>
        <v/>
      </c>
      <c r="G13" s="387"/>
      <c r="H13" s="88"/>
      <c r="I13" s="557" t="str">
        <f>IF(G13="","","X")</f>
        <v/>
      </c>
      <c r="J13" s="135"/>
      <c r="K13" s="88"/>
      <c r="L13" s="557" t="str">
        <f t="shared" ref="L13:L42" si="0">IF(J13="","","=")</f>
        <v/>
      </c>
      <c r="M13" s="366" t="str">
        <f>IF(E13*IF(G13="",1,G13)*IF(J13="",1,J13)=0,"",E13*IF(G13="",1,G13)*IF(J13="",1,J13))</f>
        <v/>
      </c>
      <c r="N13" s="484"/>
      <c r="O13" s="484"/>
      <c r="P13" s="484"/>
      <c r="Q13" s="485"/>
    </row>
    <row r="14" spans="1:17" ht="21.75" customHeight="1" x14ac:dyDescent="0.55000000000000004">
      <c r="A14" s="60"/>
      <c r="B14" s="61"/>
      <c r="C14" s="370"/>
      <c r="D14" s="148"/>
      <c r="E14" s="87"/>
      <c r="F14" s="557" t="str">
        <f t="shared" ref="F14:F15" si="1">IF(E14="","","X")</f>
        <v/>
      </c>
      <c r="G14" s="387"/>
      <c r="H14" s="88"/>
      <c r="I14" s="557" t="str">
        <f t="shared" ref="I14:I15" si="2">IF(G14="","","X")</f>
        <v/>
      </c>
      <c r="J14" s="135"/>
      <c r="K14" s="88"/>
      <c r="L14" s="557" t="str">
        <f t="shared" si="0"/>
        <v/>
      </c>
      <c r="M14" s="366" t="str">
        <f t="shared" ref="M14:M15" si="3">IF(E14*IF(G14="",1,G14)*IF(J14="",1,J14)=0,"",E14*IF(G14="",1,G14)*IF(J14="",1,J14))</f>
        <v/>
      </c>
      <c r="N14" s="431"/>
      <c r="O14" s="431"/>
      <c r="P14" s="431"/>
      <c r="Q14" s="432"/>
    </row>
    <row r="15" spans="1:17" ht="21.75" customHeight="1" x14ac:dyDescent="0.55000000000000004">
      <c r="A15" s="60"/>
      <c r="B15" s="61"/>
      <c r="C15" s="370"/>
      <c r="D15" s="148"/>
      <c r="E15" s="87"/>
      <c r="F15" s="557" t="str">
        <f t="shared" si="1"/>
        <v/>
      </c>
      <c r="G15" s="387"/>
      <c r="H15" s="88"/>
      <c r="I15" s="557" t="str">
        <f t="shared" si="2"/>
        <v/>
      </c>
      <c r="J15" s="135"/>
      <c r="K15" s="88"/>
      <c r="L15" s="557" t="str">
        <f t="shared" si="0"/>
        <v/>
      </c>
      <c r="M15" s="366" t="str">
        <f t="shared" si="3"/>
        <v/>
      </c>
      <c r="N15" s="431"/>
      <c r="O15" s="431"/>
      <c r="P15" s="431"/>
      <c r="Q15" s="432"/>
    </row>
    <row r="16" spans="1:17" ht="21.75" customHeight="1" x14ac:dyDescent="0.55000000000000004">
      <c r="A16" s="60"/>
      <c r="B16" s="61"/>
      <c r="C16" s="370"/>
      <c r="D16" s="148"/>
      <c r="E16" s="87"/>
      <c r="F16" s="557" t="str">
        <f>IF(E16="","","X")</f>
        <v/>
      </c>
      <c r="G16" s="387"/>
      <c r="H16" s="88"/>
      <c r="I16" s="557" t="str">
        <f>IF(G16="","","X")</f>
        <v/>
      </c>
      <c r="J16" s="135"/>
      <c r="K16" s="88"/>
      <c r="L16" s="557" t="str">
        <f t="shared" si="0"/>
        <v/>
      </c>
      <c r="M16" s="366" t="str">
        <f t="shared" ref="M16" si="4">IF(E16*IF(G16="",1,G16)*IF(J16="",1,J16)=0,"",E16*IF(G16="",1,G16)*IF(J16="",1,J16))</f>
        <v/>
      </c>
      <c r="N16" s="431"/>
      <c r="O16" s="431"/>
      <c r="P16" s="431"/>
      <c r="Q16" s="432"/>
    </row>
    <row r="17" spans="1:17" ht="21.75" customHeight="1" x14ac:dyDescent="0.55000000000000004">
      <c r="A17" s="60"/>
      <c r="B17" s="61"/>
      <c r="C17" s="371"/>
      <c r="D17" s="148"/>
      <c r="E17" s="87"/>
      <c r="F17" s="557" t="str">
        <f>IF(E17="","","X")</f>
        <v/>
      </c>
      <c r="G17" s="387"/>
      <c r="H17" s="88"/>
      <c r="I17" s="557" t="str">
        <f>IF(G17="","","X")</f>
        <v/>
      </c>
      <c r="J17" s="135"/>
      <c r="K17" s="88"/>
      <c r="L17" s="557" t="str">
        <f t="shared" si="0"/>
        <v/>
      </c>
      <c r="M17" s="366" t="str">
        <f>IF(E17*IF(G17="",1,G17)*IF(J17="",1,J17)=0,"",E17*IF(G17="",1,G17)*IF(J17="",1,J17))</f>
        <v/>
      </c>
      <c r="N17" s="486"/>
      <c r="O17" s="486"/>
      <c r="P17" s="486"/>
      <c r="Q17" s="487"/>
    </row>
    <row r="18" spans="1:17" ht="21.75" customHeight="1" x14ac:dyDescent="0.55000000000000004">
      <c r="A18" s="60"/>
      <c r="B18" s="172" t="s">
        <v>70</v>
      </c>
      <c r="C18" s="372"/>
      <c r="D18" s="149"/>
      <c r="E18" s="89"/>
      <c r="F18" s="558"/>
      <c r="G18" s="388"/>
      <c r="H18" s="90"/>
      <c r="I18" s="558"/>
      <c r="J18" s="91"/>
      <c r="K18" s="90"/>
      <c r="L18" s="558"/>
      <c r="M18" s="367"/>
      <c r="N18" s="92"/>
      <c r="O18" s="92"/>
      <c r="P18" s="92"/>
      <c r="Q18" s="93"/>
    </row>
    <row r="19" spans="1:17" ht="22.5" x14ac:dyDescent="0.55000000000000004">
      <c r="A19" s="60"/>
      <c r="B19" s="57"/>
      <c r="C19" s="373" t="str">
        <f>IF(SUM(M19:M21)=0,"",SUM(M19:M21))</f>
        <v/>
      </c>
      <c r="D19" s="147"/>
      <c r="E19" s="58"/>
      <c r="F19" s="559" t="str">
        <f>IF(E19="","","X")</f>
        <v/>
      </c>
      <c r="G19" s="389"/>
      <c r="H19" s="59"/>
      <c r="I19" s="559" t="str">
        <f>IF(G19="","","X")</f>
        <v/>
      </c>
      <c r="J19" s="136"/>
      <c r="K19" s="59"/>
      <c r="L19" s="559" t="str">
        <f>IF(J19="","","=")</f>
        <v/>
      </c>
      <c r="M19" s="368" t="str">
        <f>IF(E19*IF(G19="",1,G19)*IF(J19="",1,J19)=0,"",E19*IF(G19="",1,G19)*IF(J19="",1,J19))</f>
        <v/>
      </c>
      <c r="N19" s="490"/>
      <c r="O19" s="490"/>
      <c r="P19" s="490"/>
      <c r="Q19" s="491"/>
    </row>
    <row r="20" spans="1:17" ht="21.75" customHeight="1" x14ac:dyDescent="0.55000000000000004">
      <c r="A20" s="60"/>
      <c r="B20" s="61"/>
      <c r="C20" s="370"/>
      <c r="D20" s="150"/>
      <c r="E20" s="62"/>
      <c r="F20" s="557" t="str">
        <f t="shared" ref="F20:F42" si="5">IF(E20="","","X")</f>
        <v/>
      </c>
      <c r="G20" s="390"/>
      <c r="H20" s="63"/>
      <c r="I20" s="557" t="str">
        <f t="shared" ref="I20:I42" si="6">IF(G20="","","X")</f>
        <v/>
      </c>
      <c r="J20" s="137"/>
      <c r="K20" s="63"/>
      <c r="L20" s="557" t="str">
        <f t="shared" si="0"/>
        <v/>
      </c>
      <c r="M20" s="366" t="str">
        <f t="shared" ref="M20:M42" si="7">IF(E20*IF(G20="",1,G20)*IF(J20="",1,J20)=0,"",E20*IF(G20="",1,G20)*IF(J20="",1,J20))</f>
        <v/>
      </c>
      <c r="N20" s="492"/>
      <c r="O20" s="492"/>
      <c r="P20" s="492"/>
      <c r="Q20" s="493"/>
    </row>
    <row r="21" spans="1:17" ht="21.75" customHeight="1" x14ac:dyDescent="0.55000000000000004">
      <c r="A21" s="60"/>
      <c r="B21" s="61"/>
      <c r="C21" s="370"/>
      <c r="D21" s="150"/>
      <c r="E21" s="62"/>
      <c r="F21" s="557" t="str">
        <f t="shared" si="5"/>
        <v/>
      </c>
      <c r="G21" s="390"/>
      <c r="H21" s="63"/>
      <c r="I21" s="557" t="str">
        <f t="shared" si="6"/>
        <v/>
      </c>
      <c r="J21" s="137"/>
      <c r="K21" s="63"/>
      <c r="L21" s="557" t="str">
        <f t="shared" si="0"/>
        <v/>
      </c>
      <c r="M21" s="366" t="str">
        <f t="shared" si="7"/>
        <v/>
      </c>
      <c r="N21" s="488"/>
      <c r="O21" s="488"/>
      <c r="P21" s="488"/>
      <c r="Q21" s="489"/>
    </row>
    <row r="22" spans="1:17" ht="21.75" customHeight="1" x14ac:dyDescent="0.55000000000000004">
      <c r="A22" s="60"/>
      <c r="B22" s="69"/>
      <c r="C22" s="373" t="str">
        <f>IF(SUM(M22:M24)=0,"",SUM(M22:M24))</f>
        <v/>
      </c>
      <c r="D22" s="151"/>
      <c r="E22" s="66"/>
      <c r="F22" s="559" t="str">
        <f t="shared" si="5"/>
        <v/>
      </c>
      <c r="G22" s="389"/>
      <c r="H22" s="59"/>
      <c r="I22" s="559" t="str">
        <f t="shared" si="6"/>
        <v/>
      </c>
      <c r="J22" s="136"/>
      <c r="K22" s="59"/>
      <c r="L22" s="559" t="str">
        <f t="shared" si="0"/>
        <v/>
      </c>
      <c r="M22" s="368" t="str">
        <f t="shared" si="7"/>
        <v/>
      </c>
      <c r="N22" s="490"/>
      <c r="O22" s="490"/>
      <c r="P22" s="490"/>
      <c r="Q22" s="491"/>
    </row>
    <row r="23" spans="1:17" ht="21.75" customHeight="1" x14ac:dyDescent="0.55000000000000004">
      <c r="A23" s="60"/>
      <c r="B23" s="61"/>
      <c r="C23" s="370"/>
      <c r="D23" s="150"/>
      <c r="E23" s="62"/>
      <c r="F23" s="557" t="str">
        <f t="shared" si="5"/>
        <v/>
      </c>
      <c r="G23" s="390"/>
      <c r="H23" s="63"/>
      <c r="I23" s="557" t="str">
        <f t="shared" si="6"/>
        <v/>
      </c>
      <c r="J23" s="137"/>
      <c r="K23" s="63"/>
      <c r="L23" s="557" t="str">
        <f t="shared" si="0"/>
        <v/>
      </c>
      <c r="M23" s="366" t="str">
        <f t="shared" si="7"/>
        <v/>
      </c>
      <c r="N23" s="492"/>
      <c r="O23" s="492"/>
      <c r="P23" s="492"/>
      <c r="Q23" s="493"/>
    </row>
    <row r="24" spans="1:17" ht="21.75" customHeight="1" x14ac:dyDescent="0.55000000000000004">
      <c r="A24" s="60"/>
      <c r="B24" s="67"/>
      <c r="C24" s="371"/>
      <c r="D24" s="152"/>
      <c r="E24" s="68"/>
      <c r="F24" s="560" t="str">
        <f t="shared" si="5"/>
        <v/>
      </c>
      <c r="G24" s="391"/>
      <c r="H24" s="64"/>
      <c r="I24" s="560" t="str">
        <f t="shared" si="6"/>
        <v/>
      </c>
      <c r="J24" s="138"/>
      <c r="K24" s="64"/>
      <c r="L24" s="560" t="str">
        <f t="shared" si="0"/>
        <v/>
      </c>
      <c r="M24" s="369" t="str">
        <f t="shared" si="7"/>
        <v/>
      </c>
      <c r="N24" s="488"/>
      <c r="O24" s="488"/>
      <c r="P24" s="488"/>
      <c r="Q24" s="489"/>
    </row>
    <row r="25" spans="1:17" ht="21.75" customHeight="1" x14ac:dyDescent="0.55000000000000004">
      <c r="A25" s="60"/>
      <c r="B25" s="69"/>
      <c r="C25" s="373" t="str">
        <f t="shared" ref="C25" si="8">IF(SUM(M25:M27)=0,"",SUM(M25:M27))</f>
        <v/>
      </c>
      <c r="D25" s="151"/>
      <c r="E25" s="66"/>
      <c r="F25" s="559" t="str">
        <f t="shared" ref="F25:F30" si="9">IF(E25="","","X")</f>
        <v/>
      </c>
      <c r="G25" s="389"/>
      <c r="H25" s="59"/>
      <c r="I25" s="559" t="str">
        <f t="shared" ref="I25:I30" si="10">IF(G25="","","X")</f>
        <v/>
      </c>
      <c r="J25" s="136"/>
      <c r="K25" s="59"/>
      <c r="L25" s="559" t="str">
        <f t="shared" ref="L25:L30" si="11">IF(J25="","","=")</f>
        <v/>
      </c>
      <c r="M25" s="368" t="str">
        <f t="shared" ref="M25:M30" si="12">IF(E25*IF(G25="",1,G25)*IF(J25="",1,J25)=0,"",E25*IF(G25="",1,G25)*IF(J25="",1,J25))</f>
        <v/>
      </c>
      <c r="N25" s="490"/>
      <c r="O25" s="490"/>
      <c r="P25" s="490"/>
      <c r="Q25" s="491"/>
    </row>
    <row r="26" spans="1:17" ht="21.75" customHeight="1" x14ac:dyDescent="0.55000000000000004">
      <c r="A26" s="60"/>
      <c r="B26" s="61"/>
      <c r="C26" s="370"/>
      <c r="D26" s="150"/>
      <c r="E26" s="62"/>
      <c r="F26" s="557" t="str">
        <f t="shared" si="9"/>
        <v/>
      </c>
      <c r="G26" s="390"/>
      <c r="H26" s="63"/>
      <c r="I26" s="557" t="str">
        <f t="shared" si="10"/>
        <v/>
      </c>
      <c r="J26" s="137"/>
      <c r="K26" s="63"/>
      <c r="L26" s="557" t="str">
        <f t="shared" si="11"/>
        <v/>
      </c>
      <c r="M26" s="366" t="str">
        <f t="shared" si="12"/>
        <v/>
      </c>
      <c r="N26" s="492"/>
      <c r="O26" s="492"/>
      <c r="P26" s="492"/>
      <c r="Q26" s="493"/>
    </row>
    <row r="27" spans="1:17" ht="21.75" customHeight="1" x14ac:dyDescent="0.55000000000000004">
      <c r="A27" s="60"/>
      <c r="B27" s="67"/>
      <c r="C27" s="371"/>
      <c r="D27" s="152"/>
      <c r="E27" s="68"/>
      <c r="F27" s="560" t="str">
        <f t="shared" si="9"/>
        <v/>
      </c>
      <c r="G27" s="391"/>
      <c r="H27" s="64"/>
      <c r="I27" s="560" t="str">
        <f t="shared" si="10"/>
        <v/>
      </c>
      <c r="J27" s="138"/>
      <c r="K27" s="64"/>
      <c r="L27" s="560" t="str">
        <f t="shared" si="11"/>
        <v/>
      </c>
      <c r="M27" s="369" t="str">
        <f t="shared" si="12"/>
        <v/>
      </c>
      <c r="N27" s="488"/>
      <c r="O27" s="488"/>
      <c r="P27" s="488"/>
      <c r="Q27" s="489"/>
    </row>
    <row r="28" spans="1:17" ht="21.75" customHeight="1" x14ac:dyDescent="0.55000000000000004">
      <c r="A28" s="60"/>
      <c r="B28" s="69"/>
      <c r="C28" s="373" t="str">
        <f t="shared" ref="C28" si="13">IF(SUM(M28:M30)=0,"",SUM(M28:M30))</f>
        <v/>
      </c>
      <c r="D28" s="151"/>
      <c r="E28" s="66"/>
      <c r="F28" s="559" t="str">
        <f t="shared" si="9"/>
        <v/>
      </c>
      <c r="G28" s="389"/>
      <c r="H28" s="59"/>
      <c r="I28" s="559" t="str">
        <f t="shared" si="10"/>
        <v/>
      </c>
      <c r="J28" s="136"/>
      <c r="K28" s="59"/>
      <c r="L28" s="559" t="str">
        <f t="shared" si="11"/>
        <v/>
      </c>
      <c r="M28" s="368" t="str">
        <f t="shared" si="12"/>
        <v/>
      </c>
      <c r="N28" s="490"/>
      <c r="O28" s="490"/>
      <c r="P28" s="490"/>
      <c r="Q28" s="491"/>
    </row>
    <row r="29" spans="1:17" ht="21.75" customHeight="1" x14ac:dyDescent="0.55000000000000004">
      <c r="A29" s="60"/>
      <c r="B29" s="61"/>
      <c r="C29" s="370"/>
      <c r="D29" s="150"/>
      <c r="E29" s="62"/>
      <c r="F29" s="557" t="str">
        <f t="shared" si="9"/>
        <v/>
      </c>
      <c r="G29" s="390"/>
      <c r="H29" s="63"/>
      <c r="I29" s="557" t="str">
        <f t="shared" si="10"/>
        <v/>
      </c>
      <c r="J29" s="137"/>
      <c r="K29" s="63"/>
      <c r="L29" s="557" t="str">
        <f t="shared" si="11"/>
        <v/>
      </c>
      <c r="M29" s="366" t="str">
        <f t="shared" si="12"/>
        <v/>
      </c>
      <c r="N29" s="492"/>
      <c r="O29" s="492"/>
      <c r="P29" s="492"/>
      <c r="Q29" s="493"/>
    </row>
    <row r="30" spans="1:17" ht="21.75" customHeight="1" x14ac:dyDescent="0.55000000000000004">
      <c r="A30" s="60"/>
      <c r="B30" s="67"/>
      <c r="C30" s="371"/>
      <c r="D30" s="152"/>
      <c r="E30" s="68"/>
      <c r="F30" s="560" t="str">
        <f t="shared" si="9"/>
        <v/>
      </c>
      <c r="G30" s="391"/>
      <c r="H30" s="64"/>
      <c r="I30" s="560" t="str">
        <f t="shared" si="10"/>
        <v/>
      </c>
      <c r="J30" s="138"/>
      <c r="K30" s="64"/>
      <c r="L30" s="560" t="str">
        <f t="shared" si="11"/>
        <v/>
      </c>
      <c r="M30" s="369" t="str">
        <f t="shared" si="12"/>
        <v/>
      </c>
      <c r="N30" s="488"/>
      <c r="O30" s="488"/>
      <c r="P30" s="488"/>
      <c r="Q30" s="489"/>
    </row>
    <row r="31" spans="1:17" ht="21.75" customHeight="1" x14ac:dyDescent="0.55000000000000004">
      <c r="A31" s="60"/>
      <c r="B31" s="69"/>
      <c r="C31" s="373" t="str">
        <f>IF(SUM(M31:M33)=0,"",SUM(M31:M33))</f>
        <v/>
      </c>
      <c r="D31" s="151"/>
      <c r="E31" s="66"/>
      <c r="F31" s="559" t="str">
        <f t="shared" ref="F31:F33" si="14">IF(E31="","","X")</f>
        <v/>
      </c>
      <c r="G31" s="389"/>
      <c r="H31" s="59"/>
      <c r="I31" s="559" t="str">
        <f t="shared" ref="I31:I33" si="15">IF(G31="","","X")</f>
        <v/>
      </c>
      <c r="J31" s="136"/>
      <c r="K31" s="59"/>
      <c r="L31" s="559" t="str">
        <f t="shared" ref="L31:L33" si="16">IF(J31="","","=")</f>
        <v/>
      </c>
      <c r="M31" s="368" t="str">
        <f t="shared" ref="M31:M33" si="17">IF(E31*IF(G31="",1,G31)*IF(J31="",1,J31)=0,"",E31*IF(G31="",1,G31)*IF(J31="",1,J31))</f>
        <v/>
      </c>
      <c r="N31" s="490"/>
      <c r="O31" s="490"/>
      <c r="P31" s="490"/>
      <c r="Q31" s="491"/>
    </row>
    <row r="32" spans="1:17" ht="21.75" customHeight="1" x14ac:dyDescent="0.55000000000000004">
      <c r="A32" s="60"/>
      <c r="B32" s="61"/>
      <c r="C32" s="370"/>
      <c r="D32" s="150"/>
      <c r="E32" s="62"/>
      <c r="F32" s="557" t="str">
        <f t="shared" si="14"/>
        <v/>
      </c>
      <c r="G32" s="390"/>
      <c r="H32" s="63"/>
      <c r="I32" s="557" t="str">
        <f t="shared" si="15"/>
        <v/>
      </c>
      <c r="J32" s="137"/>
      <c r="K32" s="63"/>
      <c r="L32" s="557" t="str">
        <f t="shared" si="16"/>
        <v/>
      </c>
      <c r="M32" s="366" t="str">
        <f t="shared" si="17"/>
        <v/>
      </c>
      <c r="N32" s="492"/>
      <c r="O32" s="492"/>
      <c r="P32" s="492"/>
      <c r="Q32" s="493"/>
    </row>
    <row r="33" spans="1:17" ht="21.75" customHeight="1" x14ac:dyDescent="0.55000000000000004">
      <c r="A33" s="60"/>
      <c r="B33" s="67"/>
      <c r="C33" s="371"/>
      <c r="D33" s="152"/>
      <c r="E33" s="68"/>
      <c r="F33" s="560" t="str">
        <f t="shared" si="14"/>
        <v/>
      </c>
      <c r="G33" s="391"/>
      <c r="H33" s="64"/>
      <c r="I33" s="560" t="str">
        <f t="shared" si="15"/>
        <v/>
      </c>
      <c r="J33" s="138"/>
      <c r="K33" s="64"/>
      <c r="L33" s="560" t="str">
        <f t="shared" si="16"/>
        <v/>
      </c>
      <c r="M33" s="369" t="str">
        <f t="shared" si="17"/>
        <v/>
      </c>
      <c r="N33" s="488"/>
      <c r="O33" s="488"/>
      <c r="P33" s="488"/>
      <c r="Q33" s="489"/>
    </row>
    <row r="34" spans="1:17" ht="21.75" customHeight="1" x14ac:dyDescent="0.55000000000000004">
      <c r="A34" s="60"/>
      <c r="B34" s="69"/>
      <c r="C34" s="370" t="str">
        <f>IF(SUM(M34:M36)=0,"",SUM(M34:M36))</f>
        <v/>
      </c>
      <c r="D34" s="150"/>
      <c r="E34" s="62"/>
      <c r="F34" s="557" t="str">
        <f t="shared" ref="F34:F36" si="18">IF(E34="","","X")</f>
        <v/>
      </c>
      <c r="G34" s="390"/>
      <c r="H34" s="63"/>
      <c r="I34" s="557" t="str">
        <f t="shared" ref="I34:I36" si="19">IF(G34="","","X")</f>
        <v/>
      </c>
      <c r="J34" s="137"/>
      <c r="K34" s="63"/>
      <c r="L34" s="557" t="str">
        <f t="shared" ref="L34:L36" si="20">IF(J34="","","=")</f>
        <v/>
      </c>
      <c r="M34" s="366" t="str">
        <f t="shared" ref="M34:M36" si="21">IF(E34*IF(G34="",1,G34)*IF(J34="",1,J34)=0,"",E34*IF(G34="",1,G34)*IF(J34="",1,J34))</f>
        <v/>
      </c>
      <c r="N34" s="490"/>
      <c r="O34" s="490"/>
      <c r="P34" s="490"/>
      <c r="Q34" s="491"/>
    </row>
    <row r="35" spans="1:17" ht="21.75" customHeight="1" x14ac:dyDescent="0.55000000000000004">
      <c r="A35" s="60"/>
      <c r="B35" s="61"/>
      <c r="C35" s="370"/>
      <c r="D35" s="150"/>
      <c r="E35" s="62"/>
      <c r="F35" s="557" t="str">
        <f t="shared" si="18"/>
        <v/>
      </c>
      <c r="G35" s="390"/>
      <c r="H35" s="63"/>
      <c r="I35" s="557" t="str">
        <f t="shared" si="19"/>
        <v/>
      </c>
      <c r="J35" s="137"/>
      <c r="K35" s="63"/>
      <c r="L35" s="557" t="str">
        <f t="shared" si="20"/>
        <v/>
      </c>
      <c r="M35" s="366" t="str">
        <f t="shared" si="21"/>
        <v/>
      </c>
      <c r="N35" s="492"/>
      <c r="O35" s="492"/>
      <c r="P35" s="492"/>
      <c r="Q35" s="493"/>
    </row>
    <row r="36" spans="1:17" ht="21.75" customHeight="1" x14ac:dyDescent="0.55000000000000004">
      <c r="A36" s="60"/>
      <c r="B36" s="67"/>
      <c r="C36" s="371"/>
      <c r="D36" s="152"/>
      <c r="E36" s="68"/>
      <c r="F36" s="560" t="str">
        <f t="shared" si="18"/>
        <v/>
      </c>
      <c r="G36" s="391"/>
      <c r="H36" s="64"/>
      <c r="I36" s="560" t="str">
        <f t="shared" si="19"/>
        <v/>
      </c>
      <c r="J36" s="138"/>
      <c r="K36" s="64"/>
      <c r="L36" s="560" t="str">
        <f t="shared" si="20"/>
        <v/>
      </c>
      <c r="M36" s="369" t="str">
        <f t="shared" si="21"/>
        <v/>
      </c>
      <c r="N36" s="488"/>
      <c r="O36" s="488"/>
      <c r="P36" s="488"/>
      <c r="Q36" s="489"/>
    </row>
    <row r="37" spans="1:17" ht="21.75" customHeight="1" x14ac:dyDescent="0.55000000000000004">
      <c r="A37" s="60"/>
      <c r="B37" s="69"/>
      <c r="C37" s="370" t="str">
        <f>IF(SUM(M37:M39)=0,"",SUM(M37:M39))</f>
        <v/>
      </c>
      <c r="D37" s="150"/>
      <c r="E37" s="62"/>
      <c r="F37" s="557" t="str">
        <f t="shared" si="5"/>
        <v/>
      </c>
      <c r="G37" s="390"/>
      <c r="H37" s="63"/>
      <c r="I37" s="557" t="str">
        <f t="shared" si="6"/>
        <v/>
      </c>
      <c r="J37" s="137"/>
      <c r="K37" s="63"/>
      <c r="L37" s="557" t="str">
        <f t="shared" si="0"/>
        <v/>
      </c>
      <c r="M37" s="366" t="str">
        <f t="shared" si="7"/>
        <v/>
      </c>
      <c r="N37" s="490"/>
      <c r="O37" s="490"/>
      <c r="P37" s="490"/>
      <c r="Q37" s="491"/>
    </row>
    <row r="38" spans="1:17" ht="21.75" customHeight="1" x14ac:dyDescent="0.55000000000000004">
      <c r="A38" s="60"/>
      <c r="B38" s="61"/>
      <c r="C38" s="370"/>
      <c r="D38" s="150"/>
      <c r="E38" s="62"/>
      <c r="F38" s="557" t="str">
        <f t="shared" si="5"/>
        <v/>
      </c>
      <c r="G38" s="390"/>
      <c r="H38" s="63"/>
      <c r="I38" s="557" t="str">
        <f t="shared" si="6"/>
        <v/>
      </c>
      <c r="J38" s="137"/>
      <c r="K38" s="63"/>
      <c r="L38" s="557" t="str">
        <f t="shared" si="0"/>
        <v/>
      </c>
      <c r="M38" s="366" t="str">
        <f t="shared" si="7"/>
        <v/>
      </c>
      <c r="N38" s="492"/>
      <c r="O38" s="492"/>
      <c r="P38" s="492"/>
      <c r="Q38" s="493"/>
    </row>
    <row r="39" spans="1:17" ht="21.75" customHeight="1" x14ac:dyDescent="0.55000000000000004">
      <c r="A39" s="60"/>
      <c r="B39" s="67"/>
      <c r="C39" s="371"/>
      <c r="D39" s="152"/>
      <c r="E39" s="68"/>
      <c r="F39" s="560" t="str">
        <f t="shared" si="5"/>
        <v/>
      </c>
      <c r="G39" s="391"/>
      <c r="H39" s="64"/>
      <c r="I39" s="560" t="str">
        <f t="shared" si="6"/>
        <v/>
      </c>
      <c r="J39" s="138"/>
      <c r="K39" s="64"/>
      <c r="L39" s="560" t="str">
        <f t="shared" si="0"/>
        <v/>
      </c>
      <c r="M39" s="369" t="str">
        <f t="shared" si="7"/>
        <v/>
      </c>
      <c r="N39" s="488"/>
      <c r="O39" s="488"/>
      <c r="P39" s="488"/>
      <c r="Q39" s="489"/>
    </row>
    <row r="40" spans="1:17" ht="21.75" customHeight="1" x14ac:dyDescent="0.55000000000000004">
      <c r="A40" s="60"/>
      <c r="B40" s="69"/>
      <c r="C40" s="370" t="str">
        <f>IF(SUM(M40:M42)=0,"",SUM(M40:M42))</f>
        <v/>
      </c>
      <c r="D40" s="153"/>
      <c r="E40" s="62"/>
      <c r="F40" s="557" t="str">
        <f t="shared" si="5"/>
        <v/>
      </c>
      <c r="G40" s="390"/>
      <c r="H40" s="63"/>
      <c r="I40" s="557" t="str">
        <f t="shared" si="6"/>
        <v/>
      </c>
      <c r="J40" s="137"/>
      <c r="K40" s="63"/>
      <c r="L40" s="557" t="str">
        <f t="shared" si="0"/>
        <v/>
      </c>
      <c r="M40" s="366" t="str">
        <f t="shared" si="7"/>
        <v/>
      </c>
      <c r="N40" s="490"/>
      <c r="O40" s="490"/>
      <c r="P40" s="490"/>
      <c r="Q40" s="491"/>
    </row>
    <row r="41" spans="1:17" ht="21.75" customHeight="1" x14ac:dyDescent="0.55000000000000004">
      <c r="A41" s="60"/>
      <c r="B41" s="61"/>
      <c r="C41" s="370"/>
      <c r="D41" s="153"/>
      <c r="E41" s="62"/>
      <c r="F41" s="557" t="str">
        <f t="shared" si="5"/>
        <v/>
      </c>
      <c r="G41" s="390"/>
      <c r="H41" s="63"/>
      <c r="I41" s="557" t="str">
        <f t="shared" si="6"/>
        <v/>
      </c>
      <c r="J41" s="137"/>
      <c r="K41" s="63"/>
      <c r="L41" s="557" t="str">
        <f t="shared" si="0"/>
        <v/>
      </c>
      <c r="M41" s="366" t="str">
        <f t="shared" si="7"/>
        <v/>
      </c>
      <c r="N41" s="492"/>
      <c r="O41" s="492"/>
      <c r="P41" s="492"/>
      <c r="Q41" s="493"/>
    </row>
    <row r="42" spans="1:17" ht="21.75" customHeight="1" x14ac:dyDescent="0.55000000000000004">
      <c r="A42" s="60"/>
      <c r="B42" s="67"/>
      <c r="C42" s="371"/>
      <c r="D42" s="154"/>
      <c r="E42" s="68"/>
      <c r="F42" s="560" t="str">
        <f t="shared" si="5"/>
        <v/>
      </c>
      <c r="G42" s="391"/>
      <c r="H42" s="64"/>
      <c r="I42" s="560" t="str">
        <f t="shared" si="6"/>
        <v/>
      </c>
      <c r="J42" s="138"/>
      <c r="K42" s="64"/>
      <c r="L42" s="560" t="str">
        <f t="shared" si="0"/>
        <v/>
      </c>
      <c r="M42" s="369" t="str">
        <f t="shared" si="7"/>
        <v/>
      </c>
      <c r="N42" s="488"/>
      <c r="O42" s="488"/>
      <c r="P42" s="488"/>
      <c r="Q42" s="489"/>
    </row>
    <row r="43" spans="1:17" ht="21.75" customHeight="1" x14ac:dyDescent="0.55000000000000004">
      <c r="A43" s="70"/>
      <c r="B43" s="173" t="s">
        <v>31</v>
      </c>
      <c r="C43" s="42">
        <f>SUM(C13:C17,C19:C42)</f>
        <v>0</v>
      </c>
      <c r="D43" s="439"/>
      <c r="E43" s="440"/>
      <c r="F43" s="440"/>
      <c r="G43" s="440"/>
      <c r="H43" s="440"/>
      <c r="I43" s="440"/>
      <c r="J43" s="440"/>
      <c r="K43" s="440"/>
      <c r="L43" s="440"/>
      <c r="M43" s="440"/>
      <c r="N43" s="440"/>
      <c r="O43" s="440"/>
      <c r="P43" s="440"/>
      <c r="Q43" s="441"/>
    </row>
    <row r="44" spans="1:17" ht="22.5" x14ac:dyDescent="0.55000000000000004">
      <c r="A44" s="85"/>
      <c r="B44" s="436" t="s">
        <v>69</v>
      </c>
      <c r="C44" s="437"/>
      <c r="D44" s="437"/>
      <c r="E44" s="437"/>
      <c r="F44" s="437"/>
      <c r="G44" s="437"/>
      <c r="H44" s="437"/>
      <c r="I44" s="437"/>
      <c r="J44" s="437"/>
      <c r="K44" s="437"/>
      <c r="L44" s="437"/>
      <c r="M44" s="437"/>
      <c r="N44" s="437"/>
      <c r="O44" s="437"/>
      <c r="P44" s="437"/>
      <c r="Q44" s="438"/>
    </row>
    <row r="45" spans="1:17" ht="21.75" customHeight="1" x14ac:dyDescent="0.55000000000000004">
      <c r="A45" s="60"/>
      <c r="B45" s="86"/>
      <c r="C45" s="370" t="str">
        <f>IF(SUM(M45:M49)=0,"",SUM(M45:M49))</f>
        <v/>
      </c>
      <c r="D45" s="148"/>
      <c r="E45" s="87"/>
      <c r="F45" s="557" t="str">
        <f>IF(E45="","","X")</f>
        <v/>
      </c>
      <c r="G45" s="387"/>
      <c r="H45" s="548"/>
      <c r="I45" s="557" t="str">
        <f>IF(G45="","","X")</f>
        <v/>
      </c>
      <c r="J45" s="135"/>
      <c r="K45" s="88"/>
      <c r="L45" s="557" t="str">
        <f t="shared" ref="L45:L49" si="22">IF(J45="","","=")</f>
        <v/>
      </c>
      <c r="M45" s="366" t="str">
        <f>IF(E45*IF(G45="",1,G45)*IF(J45="",1,J45)=0,"",E45*IF(G45="",1,G45)*IF(J45="",1,J45))</f>
        <v/>
      </c>
      <c r="N45" s="484"/>
      <c r="O45" s="484"/>
      <c r="P45" s="484"/>
      <c r="Q45" s="485"/>
    </row>
    <row r="46" spans="1:17" ht="21.75" customHeight="1" x14ac:dyDescent="0.55000000000000004">
      <c r="A46" s="60"/>
      <c r="B46" s="61"/>
      <c r="C46" s="370"/>
      <c r="D46" s="148"/>
      <c r="E46" s="87"/>
      <c r="F46" s="557" t="str">
        <f t="shared" ref="F46:F47" si="23">IF(E46="","","X")</f>
        <v/>
      </c>
      <c r="G46" s="387"/>
      <c r="H46" s="548"/>
      <c r="I46" s="557" t="str">
        <f t="shared" ref="I46:I47" si="24">IF(G46="","","X")</f>
        <v/>
      </c>
      <c r="J46" s="135"/>
      <c r="K46" s="88"/>
      <c r="L46" s="557" t="str">
        <f t="shared" ref="L46:L47" si="25">IF(J46="","","=")</f>
        <v/>
      </c>
      <c r="M46" s="366" t="str">
        <f t="shared" ref="M46:M47" si="26">IF(E46*IF(G46="",1,G46)*IF(J46="",1,J46)=0,"",E46*IF(G46="",1,G46)*IF(J46="",1,J46))</f>
        <v/>
      </c>
      <c r="N46" s="431"/>
      <c r="O46" s="431"/>
      <c r="P46" s="431"/>
      <c r="Q46" s="432"/>
    </row>
    <row r="47" spans="1:17" ht="21.75" customHeight="1" x14ac:dyDescent="0.55000000000000004">
      <c r="A47" s="60"/>
      <c r="B47" s="61"/>
      <c r="C47" s="370"/>
      <c r="D47" s="148"/>
      <c r="E47" s="87"/>
      <c r="F47" s="557" t="str">
        <f t="shared" si="23"/>
        <v/>
      </c>
      <c r="G47" s="387"/>
      <c r="H47" s="548"/>
      <c r="I47" s="557" t="str">
        <f t="shared" si="24"/>
        <v/>
      </c>
      <c r="J47" s="135"/>
      <c r="K47" s="88"/>
      <c r="L47" s="557" t="str">
        <f t="shared" si="25"/>
        <v/>
      </c>
      <c r="M47" s="366" t="str">
        <f t="shared" si="26"/>
        <v/>
      </c>
      <c r="N47" s="431"/>
      <c r="O47" s="431"/>
      <c r="P47" s="431"/>
      <c r="Q47" s="432"/>
    </row>
    <row r="48" spans="1:17" ht="21.75" customHeight="1" x14ac:dyDescent="0.55000000000000004">
      <c r="A48" s="60"/>
      <c r="B48" s="61"/>
      <c r="C48" s="370"/>
      <c r="D48" s="148"/>
      <c r="E48" s="87"/>
      <c r="F48" s="557" t="str">
        <f>IF(E48="","","X")</f>
        <v/>
      </c>
      <c r="G48" s="387"/>
      <c r="H48" s="548"/>
      <c r="I48" s="557" t="str">
        <f>IF(G48="","","X")</f>
        <v/>
      </c>
      <c r="J48" s="135"/>
      <c r="K48" s="88"/>
      <c r="L48" s="557" t="str">
        <f t="shared" si="22"/>
        <v/>
      </c>
      <c r="M48" s="366" t="str">
        <f t="shared" ref="M48:M49" si="27">IF(E48*IF(G48="",1,G48)*IF(J48="",1,J48)=0,"",E48*IF(G48="",1,G48)*IF(J48="",1,J48))</f>
        <v/>
      </c>
      <c r="N48" s="431"/>
      <c r="O48" s="431"/>
      <c r="P48" s="431"/>
      <c r="Q48" s="432"/>
    </row>
    <row r="49" spans="1:17" ht="21.75" customHeight="1" x14ac:dyDescent="0.55000000000000004">
      <c r="A49" s="60"/>
      <c r="B49" s="61"/>
      <c r="C49" s="371"/>
      <c r="D49" s="148"/>
      <c r="E49" s="87"/>
      <c r="F49" s="557" t="str">
        <f>IF(E49="","","X")</f>
        <v/>
      </c>
      <c r="G49" s="387"/>
      <c r="H49" s="548"/>
      <c r="I49" s="557" t="str">
        <f>IF(G49="","","X")</f>
        <v/>
      </c>
      <c r="J49" s="135"/>
      <c r="K49" s="88"/>
      <c r="L49" s="557" t="str">
        <f t="shared" si="22"/>
        <v/>
      </c>
      <c r="M49" s="366" t="str">
        <f t="shared" si="27"/>
        <v/>
      </c>
      <c r="N49" s="486"/>
      <c r="O49" s="486"/>
      <c r="P49" s="486"/>
      <c r="Q49" s="487"/>
    </row>
    <row r="50" spans="1:17" ht="21.75" customHeight="1" x14ac:dyDescent="0.55000000000000004">
      <c r="A50" s="60"/>
      <c r="B50" s="172" t="s">
        <v>70</v>
      </c>
      <c r="C50" s="372"/>
      <c r="D50" s="149"/>
      <c r="E50" s="89"/>
      <c r="F50" s="558"/>
      <c r="G50" s="388"/>
      <c r="H50" s="549"/>
      <c r="I50" s="558"/>
      <c r="J50" s="91"/>
      <c r="K50" s="90"/>
      <c r="L50" s="558"/>
      <c r="M50" s="367"/>
      <c r="N50" s="92"/>
      <c r="O50" s="92"/>
      <c r="P50" s="92"/>
      <c r="Q50" s="93"/>
    </row>
    <row r="51" spans="1:17" ht="21.75" customHeight="1" x14ac:dyDescent="0.55000000000000004">
      <c r="A51" s="60"/>
      <c r="B51" s="69"/>
      <c r="C51" s="373" t="str">
        <f t="shared" ref="C51" si="28">IF(SUM(M51:M53)=0,"",SUM(M51:M53))</f>
        <v/>
      </c>
      <c r="D51" s="151"/>
      <c r="E51" s="66"/>
      <c r="F51" s="559" t="str">
        <f t="shared" ref="F51:F56" si="29">IF(E51="","","X")</f>
        <v/>
      </c>
      <c r="G51" s="389"/>
      <c r="H51" s="550"/>
      <c r="I51" s="559" t="str">
        <f t="shared" ref="I51:I56" si="30">IF(G51="","","X")</f>
        <v/>
      </c>
      <c r="J51" s="136"/>
      <c r="K51" s="59"/>
      <c r="L51" s="559" t="str">
        <f t="shared" ref="L51:L56" si="31">IF(J51="","","=")</f>
        <v/>
      </c>
      <c r="M51" s="368" t="str">
        <f t="shared" ref="M51:M56" si="32">IF(E51*IF(G51="",1,G51)*IF(J51="",1,J51)=0,"",E51*IF(G51="",1,G51)*IF(J51="",1,J51))</f>
        <v/>
      </c>
      <c r="N51" s="490"/>
      <c r="O51" s="490"/>
      <c r="P51" s="490"/>
      <c r="Q51" s="491"/>
    </row>
    <row r="52" spans="1:17" ht="21.75" customHeight="1" x14ac:dyDescent="0.55000000000000004">
      <c r="A52" s="60"/>
      <c r="B52" s="61"/>
      <c r="C52" s="370"/>
      <c r="D52" s="150"/>
      <c r="E52" s="62"/>
      <c r="F52" s="557" t="str">
        <f t="shared" si="29"/>
        <v/>
      </c>
      <c r="G52" s="390"/>
      <c r="H52" s="551"/>
      <c r="I52" s="557" t="str">
        <f t="shared" si="30"/>
        <v/>
      </c>
      <c r="J52" s="137"/>
      <c r="K52" s="63"/>
      <c r="L52" s="557" t="str">
        <f t="shared" si="31"/>
        <v/>
      </c>
      <c r="M52" s="366" t="str">
        <f t="shared" si="32"/>
        <v/>
      </c>
      <c r="N52" s="492"/>
      <c r="O52" s="492"/>
      <c r="P52" s="492"/>
      <c r="Q52" s="493"/>
    </row>
    <row r="53" spans="1:17" ht="21.75" customHeight="1" x14ac:dyDescent="0.55000000000000004">
      <c r="A53" s="60"/>
      <c r="B53" s="67"/>
      <c r="C53" s="371"/>
      <c r="D53" s="152"/>
      <c r="E53" s="68"/>
      <c r="F53" s="560" t="str">
        <f t="shared" si="29"/>
        <v/>
      </c>
      <c r="G53" s="391"/>
      <c r="H53" s="556"/>
      <c r="I53" s="560" t="str">
        <f t="shared" si="30"/>
        <v/>
      </c>
      <c r="J53" s="138"/>
      <c r="K53" s="64"/>
      <c r="L53" s="560" t="str">
        <f t="shared" si="31"/>
        <v/>
      </c>
      <c r="M53" s="369" t="str">
        <f t="shared" si="32"/>
        <v/>
      </c>
      <c r="N53" s="488"/>
      <c r="O53" s="488"/>
      <c r="P53" s="488"/>
      <c r="Q53" s="489"/>
    </row>
    <row r="54" spans="1:17" ht="21.75" customHeight="1" x14ac:dyDescent="0.55000000000000004">
      <c r="A54" s="60"/>
      <c r="B54" s="69"/>
      <c r="C54" s="373" t="str">
        <f t="shared" ref="C54" si="33">IF(SUM(M54:M56)=0,"",SUM(M54:M56))</f>
        <v/>
      </c>
      <c r="D54" s="151"/>
      <c r="E54" s="66"/>
      <c r="F54" s="559" t="str">
        <f t="shared" si="29"/>
        <v/>
      </c>
      <c r="G54" s="389"/>
      <c r="H54" s="550"/>
      <c r="I54" s="559" t="str">
        <f t="shared" si="30"/>
        <v/>
      </c>
      <c r="J54" s="136"/>
      <c r="K54" s="59"/>
      <c r="L54" s="559" t="str">
        <f t="shared" si="31"/>
        <v/>
      </c>
      <c r="M54" s="368" t="str">
        <f t="shared" si="32"/>
        <v/>
      </c>
      <c r="N54" s="490"/>
      <c r="O54" s="490"/>
      <c r="P54" s="490"/>
      <c r="Q54" s="491"/>
    </row>
    <row r="55" spans="1:17" ht="21.75" customHeight="1" x14ac:dyDescent="0.55000000000000004">
      <c r="A55" s="60"/>
      <c r="B55" s="61"/>
      <c r="C55" s="370"/>
      <c r="D55" s="150"/>
      <c r="E55" s="62"/>
      <c r="F55" s="557" t="str">
        <f t="shared" si="29"/>
        <v/>
      </c>
      <c r="G55" s="390"/>
      <c r="H55" s="551"/>
      <c r="I55" s="557" t="str">
        <f t="shared" si="30"/>
        <v/>
      </c>
      <c r="J55" s="137"/>
      <c r="K55" s="63"/>
      <c r="L55" s="557" t="str">
        <f t="shared" si="31"/>
        <v/>
      </c>
      <c r="M55" s="366" t="str">
        <f t="shared" si="32"/>
        <v/>
      </c>
      <c r="N55" s="492"/>
      <c r="O55" s="492"/>
      <c r="P55" s="492"/>
      <c r="Q55" s="493"/>
    </row>
    <row r="56" spans="1:17" ht="21.75" customHeight="1" x14ac:dyDescent="0.55000000000000004">
      <c r="A56" s="60"/>
      <c r="B56" s="67"/>
      <c r="C56" s="371"/>
      <c r="D56" s="152"/>
      <c r="E56" s="68"/>
      <c r="F56" s="560" t="str">
        <f t="shared" si="29"/>
        <v/>
      </c>
      <c r="G56" s="391"/>
      <c r="H56" s="556"/>
      <c r="I56" s="560" t="str">
        <f t="shared" si="30"/>
        <v/>
      </c>
      <c r="J56" s="138"/>
      <c r="K56" s="64"/>
      <c r="L56" s="560" t="str">
        <f t="shared" si="31"/>
        <v/>
      </c>
      <c r="M56" s="369" t="str">
        <f t="shared" si="32"/>
        <v/>
      </c>
      <c r="N56" s="488"/>
      <c r="O56" s="488"/>
      <c r="P56" s="488"/>
      <c r="Q56" s="489"/>
    </row>
    <row r="57" spans="1:17" ht="21.75" customHeight="1" x14ac:dyDescent="0.55000000000000004">
      <c r="A57" s="60"/>
      <c r="B57" s="69"/>
      <c r="C57" s="373" t="str">
        <f>IF(SUM(M57:M59)=0,"",SUM(M57:M59))</f>
        <v/>
      </c>
      <c r="D57" s="151"/>
      <c r="E57" s="66"/>
      <c r="F57" s="559" t="str">
        <f t="shared" ref="F57:F71" si="34">IF(E57="","","X")</f>
        <v/>
      </c>
      <c r="G57" s="389"/>
      <c r="H57" s="550"/>
      <c r="I57" s="559" t="str">
        <f t="shared" ref="I57:I71" si="35">IF(G57="","","X")</f>
        <v/>
      </c>
      <c r="J57" s="136"/>
      <c r="K57" s="59"/>
      <c r="L57" s="559" t="str">
        <f t="shared" ref="L57:L71" si="36">IF(J57="","","=")</f>
        <v/>
      </c>
      <c r="M57" s="368" t="str">
        <f t="shared" ref="M57:M71" si="37">IF(E57*IF(G57="",1,G57)*IF(J57="",1,J57)=0,"",E57*IF(G57="",1,G57)*IF(J57="",1,J57))</f>
        <v/>
      </c>
      <c r="N57" s="490"/>
      <c r="O57" s="490"/>
      <c r="P57" s="490"/>
      <c r="Q57" s="491"/>
    </row>
    <row r="58" spans="1:17" ht="21.75" customHeight="1" x14ac:dyDescent="0.55000000000000004">
      <c r="A58" s="60"/>
      <c r="B58" s="61"/>
      <c r="C58" s="370"/>
      <c r="D58" s="150"/>
      <c r="E58" s="62"/>
      <c r="F58" s="557" t="str">
        <f t="shared" si="34"/>
        <v/>
      </c>
      <c r="G58" s="390"/>
      <c r="H58" s="551"/>
      <c r="I58" s="557" t="str">
        <f t="shared" si="35"/>
        <v/>
      </c>
      <c r="J58" s="137"/>
      <c r="K58" s="63"/>
      <c r="L58" s="557" t="str">
        <f t="shared" si="36"/>
        <v/>
      </c>
      <c r="M58" s="366" t="str">
        <f t="shared" si="37"/>
        <v/>
      </c>
      <c r="N58" s="492"/>
      <c r="O58" s="492"/>
      <c r="P58" s="492"/>
      <c r="Q58" s="493"/>
    </row>
    <row r="59" spans="1:17" ht="21.75" customHeight="1" x14ac:dyDescent="0.55000000000000004">
      <c r="A59" s="60"/>
      <c r="B59" s="67"/>
      <c r="C59" s="371"/>
      <c r="D59" s="152"/>
      <c r="E59" s="68"/>
      <c r="F59" s="560" t="str">
        <f t="shared" si="34"/>
        <v/>
      </c>
      <c r="G59" s="391"/>
      <c r="H59" s="556"/>
      <c r="I59" s="560" t="str">
        <f t="shared" si="35"/>
        <v/>
      </c>
      <c r="J59" s="138"/>
      <c r="K59" s="64"/>
      <c r="L59" s="560" t="str">
        <f t="shared" si="36"/>
        <v/>
      </c>
      <c r="M59" s="369" t="str">
        <f t="shared" si="37"/>
        <v/>
      </c>
      <c r="N59" s="488"/>
      <c r="O59" s="488"/>
      <c r="P59" s="488"/>
      <c r="Q59" s="489"/>
    </row>
    <row r="60" spans="1:17" ht="21.75" customHeight="1" x14ac:dyDescent="0.55000000000000004">
      <c r="A60" s="60"/>
      <c r="B60" s="69"/>
      <c r="C60" s="373" t="str">
        <f>IF(SUM(M60:M62)=0,"",SUM(M60:M62))</f>
        <v/>
      </c>
      <c r="D60" s="151"/>
      <c r="E60" s="66"/>
      <c r="F60" s="559" t="str">
        <f t="shared" si="34"/>
        <v/>
      </c>
      <c r="G60" s="389"/>
      <c r="H60" s="550"/>
      <c r="I60" s="559" t="str">
        <f t="shared" si="35"/>
        <v/>
      </c>
      <c r="J60" s="136"/>
      <c r="K60" s="59"/>
      <c r="L60" s="559" t="str">
        <f t="shared" si="36"/>
        <v/>
      </c>
      <c r="M60" s="368" t="str">
        <f t="shared" si="37"/>
        <v/>
      </c>
      <c r="N60" s="490"/>
      <c r="O60" s="490"/>
      <c r="P60" s="490"/>
      <c r="Q60" s="491"/>
    </row>
    <row r="61" spans="1:17" ht="21.75" customHeight="1" x14ac:dyDescent="0.55000000000000004">
      <c r="A61" s="60"/>
      <c r="B61" s="61"/>
      <c r="C61" s="370"/>
      <c r="D61" s="150"/>
      <c r="E61" s="62"/>
      <c r="F61" s="557" t="str">
        <f t="shared" si="34"/>
        <v/>
      </c>
      <c r="G61" s="390"/>
      <c r="H61" s="551"/>
      <c r="I61" s="557" t="str">
        <f t="shared" si="35"/>
        <v/>
      </c>
      <c r="J61" s="137"/>
      <c r="K61" s="63"/>
      <c r="L61" s="557" t="str">
        <f t="shared" si="36"/>
        <v/>
      </c>
      <c r="M61" s="366" t="str">
        <f t="shared" si="37"/>
        <v/>
      </c>
      <c r="N61" s="492"/>
      <c r="O61" s="492"/>
      <c r="P61" s="492"/>
      <c r="Q61" s="493"/>
    </row>
    <row r="62" spans="1:17" ht="21.75" customHeight="1" x14ac:dyDescent="0.55000000000000004">
      <c r="A62" s="60"/>
      <c r="B62" s="67"/>
      <c r="C62" s="371"/>
      <c r="D62" s="152"/>
      <c r="E62" s="68"/>
      <c r="F62" s="560" t="str">
        <f t="shared" si="34"/>
        <v/>
      </c>
      <c r="G62" s="391"/>
      <c r="H62" s="556"/>
      <c r="I62" s="560" t="str">
        <f t="shared" si="35"/>
        <v/>
      </c>
      <c r="J62" s="138"/>
      <c r="K62" s="64"/>
      <c r="L62" s="560" t="str">
        <f t="shared" si="36"/>
        <v/>
      </c>
      <c r="M62" s="369" t="str">
        <f t="shared" si="37"/>
        <v/>
      </c>
      <c r="N62" s="488"/>
      <c r="O62" s="488"/>
      <c r="P62" s="488"/>
      <c r="Q62" s="489"/>
    </row>
    <row r="63" spans="1:17" ht="21.75" customHeight="1" x14ac:dyDescent="0.55000000000000004">
      <c r="A63" s="60"/>
      <c r="B63" s="69"/>
      <c r="C63" s="373" t="str">
        <f>IF(SUM(M63:M65)=0,"",SUM(M63:M65))</f>
        <v/>
      </c>
      <c r="D63" s="151"/>
      <c r="E63" s="66"/>
      <c r="F63" s="559" t="str">
        <f t="shared" si="34"/>
        <v/>
      </c>
      <c r="G63" s="389"/>
      <c r="H63" s="550"/>
      <c r="I63" s="559" t="str">
        <f t="shared" si="35"/>
        <v/>
      </c>
      <c r="J63" s="136"/>
      <c r="K63" s="59"/>
      <c r="L63" s="559" t="str">
        <f t="shared" si="36"/>
        <v/>
      </c>
      <c r="M63" s="368" t="str">
        <f t="shared" si="37"/>
        <v/>
      </c>
      <c r="N63" s="490"/>
      <c r="O63" s="490"/>
      <c r="P63" s="490"/>
      <c r="Q63" s="491"/>
    </row>
    <row r="64" spans="1:17" ht="21.75" customHeight="1" x14ac:dyDescent="0.55000000000000004">
      <c r="A64" s="60"/>
      <c r="B64" s="61"/>
      <c r="C64" s="370"/>
      <c r="D64" s="150"/>
      <c r="E64" s="62"/>
      <c r="F64" s="557" t="str">
        <f t="shared" si="34"/>
        <v/>
      </c>
      <c r="G64" s="390"/>
      <c r="H64" s="551"/>
      <c r="I64" s="557" t="str">
        <f t="shared" si="35"/>
        <v/>
      </c>
      <c r="J64" s="137"/>
      <c r="K64" s="63"/>
      <c r="L64" s="557" t="str">
        <f t="shared" si="36"/>
        <v/>
      </c>
      <c r="M64" s="366" t="str">
        <f t="shared" si="37"/>
        <v/>
      </c>
      <c r="N64" s="492"/>
      <c r="O64" s="492"/>
      <c r="P64" s="492"/>
      <c r="Q64" s="493"/>
    </row>
    <row r="65" spans="1:17" ht="21.75" customHeight="1" x14ac:dyDescent="0.55000000000000004">
      <c r="A65" s="60"/>
      <c r="B65" s="67"/>
      <c r="C65" s="371"/>
      <c r="D65" s="152"/>
      <c r="E65" s="68"/>
      <c r="F65" s="560" t="str">
        <f t="shared" si="34"/>
        <v/>
      </c>
      <c r="G65" s="391"/>
      <c r="H65" s="556"/>
      <c r="I65" s="560" t="str">
        <f t="shared" si="35"/>
        <v/>
      </c>
      <c r="J65" s="138"/>
      <c r="K65" s="64"/>
      <c r="L65" s="560" t="str">
        <f t="shared" si="36"/>
        <v/>
      </c>
      <c r="M65" s="369" t="str">
        <f t="shared" si="37"/>
        <v/>
      </c>
      <c r="N65" s="488"/>
      <c r="O65" s="488"/>
      <c r="P65" s="488"/>
      <c r="Q65" s="489"/>
    </row>
    <row r="66" spans="1:17" ht="21.75" customHeight="1" x14ac:dyDescent="0.55000000000000004">
      <c r="A66" s="60"/>
      <c r="B66" s="65"/>
      <c r="C66" s="373" t="str">
        <f>IF(SUM(M66:M68)=0,"",SUM(M66:M68))</f>
        <v/>
      </c>
      <c r="D66" s="151"/>
      <c r="E66" s="66"/>
      <c r="F66" s="557" t="str">
        <f t="shared" si="34"/>
        <v/>
      </c>
      <c r="G66" s="390"/>
      <c r="H66" s="551"/>
      <c r="I66" s="557" t="str">
        <f t="shared" si="35"/>
        <v/>
      </c>
      <c r="J66" s="137"/>
      <c r="K66" s="63"/>
      <c r="L66" s="557" t="str">
        <f t="shared" si="36"/>
        <v/>
      </c>
      <c r="M66" s="366" t="str">
        <f t="shared" si="37"/>
        <v/>
      </c>
      <c r="N66" s="490"/>
      <c r="O66" s="490"/>
      <c r="P66" s="490"/>
      <c r="Q66" s="491"/>
    </row>
    <row r="67" spans="1:17" ht="21.75" customHeight="1" x14ac:dyDescent="0.55000000000000004">
      <c r="A67" s="60"/>
      <c r="B67" s="61"/>
      <c r="C67" s="370"/>
      <c r="D67" s="150"/>
      <c r="E67" s="62"/>
      <c r="F67" s="557" t="str">
        <f t="shared" si="34"/>
        <v/>
      </c>
      <c r="G67" s="390"/>
      <c r="H67" s="551"/>
      <c r="I67" s="557" t="str">
        <f t="shared" si="35"/>
        <v/>
      </c>
      <c r="J67" s="137"/>
      <c r="K67" s="63"/>
      <c r="L67" s="557" t="str">
        <f t="shared" si="36"/>
        <v/>
      </c>
      <c r="M67" s="366" t="str">
        <f t="shared" si="37"/>
        <v/>
      </c>
      <c r="N67" s="492"/>
      <c r="O67" s="492"/>
      <c r="P67" s="492"/>
      <c r="Q67" s="493"/>
    </row>
    <row r="68" spans="1:17" ht="21.75" customHeight="1" x14ac:dyDescent="0.55000000000000004">
      <c r="A68" s="60"/>
      <c r="B68" s="67"/>
      <c r="C68" s="371"/>
      <c r="D68" s="152"/>
      <c r="E68" s="68"/>
      <c r="F68" s="560" t="str">
        <f t="shared" si="34"/>
        <v/>
      </c>
      <c r="G68" s="391"/>
      <c r="H68" s="556"/>
      <c r="I68" s="560" t="str">
        <f t="shared" si="35"/>
        <v/>
      </c>
      <c r="J68" s="138"/>
      <c r="K68" s="64"/>
      <c r="L68" s="560" t="str">
        <f t="shared" si="36"/>
        <v/>
      </c>
      <c r="M68" s="369" t="str">
        <f t="shared" si="37"/>
        <v/>
      </c>
      <c r="N68" s="488"/>
      <c r="O68" s="488"/>
      <c r="P68" s="488"/>
      <c r="Q68" s="489"/>
    </row>
    <row r="69" spans="1:17" ht="21.75" customHeight="1" x14ac:dyDescent="0.55000000000000004">
      <c r="A69" s="60"/>
      <c r="B69" s="69"/>
      <c r="C69" s="370" t="str">
        <f>IF(SUM(M69:M71)=0,"",SUM(M69:M71))</f>
        <v/>
      </c>
      <c r="D69" s="153"/>
      <c r="E69" s="62"/>
      <c r="F69" s="557" t="str">
        <f t="shared" si="34"/>
        <v/>
      </c>
      <c r="G69" s="390"/>
      <c r="H69" s="551"/>
      <c r="I69" s="557" t="str">
        <f t="shared" si="35"/>
        <v/>
      </c>
      <c r="J69" s="137"/>
      <c r="K69" s="63"/>
      <c r="L69" s="557" t="str">
        <f t="shared" si="36"/>
        <v/>
      </c>
      <c r="M69" s="366" t="str">
        <f t="shared" si="37"/>
        <v/>
      </c>
      <c r="N69" s="490"/>
      <c r="O69" s="490"/>
      <c r="P69" s="490"/>
      <c r="Q69" s="491"/>
    </row>
    <row r="70" spans="1:17" ht="21.75" customHeight="1" x14ac:dyDescent="0.55000000000000004">
      <c r="A70" s="60"/>
      <c r="B70" s="61"/>
      <c r="C70" s="370"/>
      <c r="D70" s="153"/>
      <c r="E70" s="62"/>
      <c r="F70" s="557" t="str">
        <f t="shared" si="34"/>
        <v/>
      </c>
      <c r="G70" s="390"/>
      <c r="H70" s="551"/>
      <c r="I70" s="557" t="str">
        <f t="shared" si="35"/>
        <v/>
      </c>
      <c r="J70" s="137"/>
      <c r="K70" s="63"/>
      <c r="L70" s="557" t="str">
        <f t="shared" si="36"/>
        <v/>
      </c>
      <c r="M70" s="366" t="str">
        <f t="shared" si="37"/>
        <v/>
      </c>
      <c r="N70" s="492"/>
      <c r="O70" s="492"/>
      <c r="P70" s="492"/>
      <c r="Q70" s="493"/>
    </row>
    <row r="71" spans="1:17" ht="21.75" customHeight="1" x14ac:dyDescent="0.55000000000000004">
      <c r="A71" s="60"/>
      <c r="B71" s="67"/>
      <c r="C71" s="371"/>
      <c r="D71" s="154"/>
      <c r="E71" s="68"/>
      <c r="F71" s="560" t="str">
        <f t="shared" si="34"/>
        <v/>
      </c>
      <c r="G71" s="391"/>
      <c r="H71" s="556"/>
      <c r="I71" s="560" t="str">
        <f t="shared" si="35"/>
        <v/>
      </c>
      <c r="J71" s="138"/>
      <c r="K71" s="64"/>
      <c r="L71" s="560" t="str">
        <f t="shared" si="36"/>
        <v/>
      </c>
      <c r="M71" s="369" t="str">
        <f t="shared" si="37"/>
        <v/>
      </c>
      <c r="N71" s="488"/>
      <c r="O71" s="488"/>
      <c r="P71" s="488"/>
      <c r="Q71" s="489"/>
    </row>
    <row r="72" spans="1:17" ht="21.75" customHeight="1" x14ac:dyDescent="0.55000000000000004">
      <c r="A72" s="70"/>
      <c r="B72" s="173" t="s">
        <v>32</v>
      </c>
      <c r="C72" s="42">
        <f>SUM(C45:C49,C51:C71)</f>
        <v>0</v>
      </c>
      <c r="D72" s="439"/>
      <c r="E72" s="440"/>
      <c r="F72" s="440"/>
      <c r="G72" s="440"/>
      <c r="H72" s="440"/>
      <c r="I72" s="440"/>
      <c r="J72" s="440"/>
      <c r="K72" s="440"/>
      <c r="L72" s="440"/>
      <c r="M72" s="440"/>
      <c r="N72" s="440"/>
      <c r="O72" s="440"/>
      <c r="P72" s="440"/>
      <c r="Q72" s="441"/>
    </row>
    <row r="73" spans="1:17" ht="22.5" x14ac:dyDescent="0.55000000000000004">
      <c r="A73" s="85"/>
      <c r="B73" s="517" t="s">
        <v>69</v>
      </c>
      <c r="C73" s="518"/>
      <c r="D73" s="518"/>
      <c r="E73" s="518"/>
      <c r="F73" s="518"/>
      <c r="G73" s="518"/>
      <c r="H73" s="518"/>
      <c r="I73" s="518"/>
      <c r="J73" s="518"/>
      <c r="K73" s="518"/>
      <c r="L73" s="518"/>
      <c r="M73" s="518"/>
      <c r="N73" s="518"/>
      <c r="O73" s="518"/>
      <c r="P73" s="518"/>
      <c r="Q73" s="519"/>
    </row>
    <row r="74" spans="1:17" ht="21.75" customHeight="1" x14ac:dyDescent="0.55000000000000004">
      <c r="A74" s="60"/>
      <c r="B74" s="241"/>
      <c r="C74" s="242" t="str">
        <f>IF(SUM(M74:M76)=0,"",SUM(M74:M76))</f>
        <v/>
      </c>
      <c r="D74" s="243"/>
      <c r="E74" s="244"/>
      <c r="F74" s="222" t="str">
        <f>IF(E74="","","X")</f>
        <v/>
      </c>
      <c r="G74" s="245"/>
      <c r="H74" s="246"/>
      <c r="I74" s="222" t="str">
        <f>IF(G74="","","X")</f>
        <v/>
      </c>
      <c r="J74" s="245"/>
      <c r="K74" s="246"/>
      <c r="L74" s="222" t="str">
        <f t="shared" ref="L74:L76" si="38">IF(J74="","","=")</f>
        <v/>
      </c>
      <c r="M74" s="225" t="str">
        <f>IF(E74*IF(G74="",1,G74)*IF(J74="",1,J74)=0,"",E74*IF(G74="",1,G74)*IF(J74="",1,J74))</f>
        <v/>
      </c>
      <c r="N74" s="508"/>
      <c r="O74" s="508"/>
      <c r="P74" s="508"/>
      <c r="Q74" s="509"/>
    </row>
    <row r="75" spans="1:17" ht="21.75" customHeight="1" x14ac:dyDescent="0.55000000000000004">
      <c r="A75" s="60"/>
      <c r="B75" s="226"/>
      <c r="C75" s="242"/>
      <c r="D75" s="243"/>
      <c r="E75" s="244"/>
      <c r="F75" s="222" t="str">
        <f>IF(E75="","","X")</f>
        <v/>
      </c>
      <c r="G75" s="245"/>
      <c r="H75" s="246"/>
      <c r="I75" s="222" t="str">
        <f>IF(G75="","","X")</f>
        <v/>
      </c>
      <c r="J75" s="245"/>
      <c r="K75" s="246"/>
      <c r="L75" s="222" t="str">
        <f t="shared" si="38"/>
        <v/>
      </c>
      <c r="M75" s="225" t="str">
        <f t="shared" ref="M75:M76" si="39">IF(E75*IF(G75="",1,G75)*IF(J75="",1,J75)=0,"",E75*IF(G75="",1,G75)*IF(J75="",1,J75))</f>
        <v/>
      </c>
      <c r="N75" s="508"/>
      <c r="O75" s="508"/>
      <c r="P75" s="508"/>
      <c r="Q75" s="509"/>
    </row>
    <row r="76" spans="1:17" ht="21.75" customHeight="1" x14ac:dyDescent="0.55000000000000004">
      <c r="A76" s="60"/>
      <c r="B76" s="226"/>
      <c r="C76" s="247"/>
      <c r="D76" s="243"/>
      <c r="E76" s="244"/>
      <c r="F76" s="222" t="str">
        <f>IF(E76="","","X")</f>
        <v/>
      </c>
      <c r="G76" s="245"/>
      <c r="H76" s="246"/>
      <c r="I76" s="222" t="str">
        <f>IF(G76="","","X")</f>
        <v/>
      </c>
      <c r="J76" s="245"/>
      <c r="K76" s="246"/>
      <c r="L76" s="222" t="str">
        <f t="shared" si="38"/>
        <v/>
      </c>
      <c r="M76" s="225" t="str">
        <f t="shared" si="39"/>
        <v/>
      </c>
      <c r="N76" s="508"/>
      <c r="O76" s="508"/>
      <c r="P76" s="508"/>
      <c r="Q76" s="509"/>
    </row>
    <row r="77" spans="1:17" ht="21.75" customHeight="1" x14ac:dyDescent="0.55000000000000004">
      <c r="A77" s="60"/>
      <c r="B77" s="248" t="s">
        <v>70</v>
      </c>
      <c r="C77" s="249"/>
      <c r="D77" s="250"/>
      <c r="E77" s="249"/>
      <c r="F77" s="251"/>
      <c r="G77" s="252"/>
      <c r="H77" s="251"/>
      <c r="I77" s="251"/>
      <c r="J77" s="253"/>
      <c r="K77" s="251"/>
      <c r="L77" s="251"/>
      <c r="M77" s="249"/>
      <c r="N77" s="254"/>
      <c r="O77" s="254"/>
      <c r="P77" s="254"/>
      <c r="Q77" s="255"/>
    </row>
    <row r="78" spans="1:17" ht="21.75" customHeight="1" x14ac:dyDescent="0.55000000000000004">
      <c r="A78" s="60"/>
      <c r="B78" s="256"/>
      <c r="C78" s="257" t="str">
        <f>IF(SUM(M78:M80)=0,"",SUM(M78:M80))</f>
        <v/>
      </c>
      <c r="D78" s="258"/>
      <c r="E78" s="232"/>
      <c r="F78" s="234" t="str">
        <f>IF(E78="","","X")</f>
        <v/>
      </c>
      <c r="G78" s="259"/>
      <c r="H78" s="233"/>
      <c r="I78" s="234" t="str">
        <f>IF(G78="","","X")</f>
        <v/>
      </c>
      <c r="J78" s="259"/>
      <c r="K78" s="233"/>
      <c r="L78" s="234" t="str">
        <f>IF(J78="","","=")</f>
        <v/>
      </c>
      <c r="M78" s="235" t="str">
        <f>IF(E78*IF(G78="",1,G78)*IF(J78="",1,J78)=0,"",E78*IF(G78="",1,G78)*IF(J78="",1,J78))</f>
        <v/>
      </c>
      <c r="N78" s="510"/>
      <c r="O78" s="510"/>
      <c r="P78" s="510"/>
      <c r="Q78" s="511"/>
    </row>
    <row r="79" spans="1:17" ht="21.75" customHeight="1" x14ac:dyDescent="0.55000000000000004">
      <c r="A79" s="60"/>
      <c r="B79" s="226"/>
      <c r="C79" s="242"/>
      <c r="D79" s="260"/>
      <c r="E79" s="221"/>
      <c r="F79" s="222" t="str">
        <f t="shared" ref="F79" si="40">IF(E79="","","X")</f>
        <v/>
      </c>
      <c r="G79" s="261"/>
      <c r="H79" s="224"/>
      <c r="I79" s="222" t="str">
        <f t="shared" ref="I79" si="41">IF(G79="","","X")</f>
        <v/>
      </c>
      <c r="J79" s="261"/>
      <c r="K79" s="224"/>
      <c r="L79" s="222" t="str">
        <f t="shared" ref="L79:L86" si="42">IF(J79="","","=")</f>
        <v/>
      </c>
      <c r="M79" s="225" t="str">
        <f t="shared" ref="M79:M86" si="43">IF(E79*IF(G79="",1,G79)*IF(J79="",1,J79)=0,"",E79*IF(G79="",1,G79)*IF(J79="",1,J79))</f>
        <v/>
      </c>
      <c r="N79" s="506"/>
      <c r="O79" s="506"/>
      <c r="P79" s="506"/>
      <c r="Q79" s="507"/>
    </row>
    <row r="80" spans="1:17" ht="21.75" customHeight="1" x14ac:dyDescent="0.55000000000000004">
      <c r="A80" s="60"/>
      <c r="B80" s="226"/>
      <c r="C80" s="242"/>
      <c r="D80" s="260"/>
      <c r="E80" s="221"/>
      <c r="F80" s="230" t="str">
        <f t="shared" ref="F80:F84" si="44">IF(E80="","","X")</f>
        <v/>
      </c>
      <c r="G80" s="262"/>
      <c r="H80" s="263"/>
      <c r="I80" s="230" t="str">
        <f t="shared" ref="I80:I84" si="45">IF(G80="","","X")</f>
        <v/>
      </c>
      <c r="J80" s="262"/>
      <c r="K80" s="263"/>
      <c r="L80" s="230" t="str">
        <f t="shared" si="42"/>
        <v/>
      </c>
      <c r="M80" s="264" t="str">
        <f t="shared" si="43"/>
        <v/>
      </c>
      <c r="N80" s="512"/>
      <c r="O80" s="512"/>
      <c r="P80" s="512"/>
      <c r="Q80" s="513"/>
    </row>
    <row r="81" spans="1:17" ht="21.75" customHeight="1" x14ac:dyDescent="0.55000000000000004">
      <c r="A81" s="60"/>
      <c r="B81" s="231"/>
      <c r="C81" s="257" t="str">
        <f>IF(SUM(M81:M83)=0,"",SUM(M81:M83))</f>
        <v/>
      </c>
      <c r="D81" s="265"/>
      <c r="E81" s="240"/>
      <c r="F81" s="222" t="str">
        <f t="shared" si="44"/>
        <v/>
      </c>
      <c r="G81" s="261"/>
      <c r="H81" s="224"/>
      <c r="I81" s="222" t="str">
        <f t="shared" si="45"/>
        <v/>
      </c>
      <c r="J81" s="261"/>
      <c r="K81" s="224"/>
      <c r="L81" s="222" t="str">
        <f t="shared" si="42"/>
        <v/>
      </c>
      <c r="M81" s="225" t="str">
        <f t="shared" si="43"/>
        <v/>
      </c>
      <c r="N81" s="506"/>
      <c r="O81" s="506"/>
      <c r="P81" s="506"/>
      <c r="Q81" s="507"/>
    </row>
    <row r="82" spans="1:17" ht="21.75" customHeight="1" x14ac:dyDescent="0.55000000000000004">
      <c r="A82" s="60"/>
      <c r="B82" s="226"/>
      <c r="C82" s="242"/>
      <c r="D82" s="260"/>
      <c r="E82" s="221"/>
      <c r="F82" s="222" t="str">
        <f t="shared" si="44"/>
        <v/>
      </c>
      <c r="G82" s="261"/>
      <c r="H82" s="224"/>
      <c r="I82" s="222" t="str">
        <f t="shared" si="45"/>
        <v/>
      </c>
      <c r="J82" s="261"/>
      <c r="K82" s="224"/>
      <c r="L82" s="222" t="str">
        <f t="shared" si="42"/>
        <v/>
      </c>
      <c r="M82" s="225" t="str">
        <f t="shared" si="43"/>
        <v/>
      </c>
      <c r="N82" s="506"/>
      <c r="O82" s="506"/>
      <c r="P82" s="506"/>
      <c r="Q82" s="507"/>
    </row>
    <row r="83" spans="1:17" ht="21.75" customHeight="1" x14ac:dyDescent="0.55000000000000004">
      <c r="A83" s="60"/>
      <c r="B83" s="266"/>
      <c r="C83" s="247"/>
      <c r="D83" s="267"/>
      <c r="E83" s="229"/>
      <c r="F83" s="230" t="str">
        <f t="shared" si="44"/>
        <v/>
      </c>
      <c r="G83" s="262"/>
      <c r="H83" s="263"/>
      <c r="I83" s="230" t="str">
        <f t="shared" si="45"/>
        <v/>
      </c>
      <c r="J83" s="262"/>
      <c r="K83" s="263"/>
      <c r="L83" s="230" t="str">
        <f t="shared" si="42"/>
        <v/>
      </c>
      <c r="M83" s="264" t="str">
        <f t="shared" si="43"/>
        <v/>
      </c>
      <c r="N83" s="512"/>
      <c r="O83" s="512"/>
      <c r="P83" s="512"/>
      <c r="Q83" s="513"/>
    </row>
    <row r="84" spans="1:17" ht="21.75" customHeight="1" x14ac:dyDescent="0.55000000000000004">
      <c r="A84" s="60"/>
      <c r="B84" s="218"/>
      <c r="C84" s="242" t="str">
        <f>IF(SUM(M84:M86)=0,"",SUM(M84:M86))</f>
        <v/>
      </c>
      <c r="D84" s="268"/>
      <c r="E84" s="221"/>
      <c r="F84" s="222" t="str">
        <f t="shared" si="44"/>
        <v/>
      </c>
      <c r="G84" s="261"/>
      <c r="H84" s="224"/>
      <c r="I84" s="222" t="str">
        <f t="shared" si="45"/>
        <v/>
      </c>
      <c r="J84" s="261"/>
      <c r="K84" s="224"/>
      <c r="L84" s="222" t="str">
        <f t="shared" si="42"/>
        <v/>
      </c>
      <c r="M84" s="225" t="str">
        <f t="shared" si="43"/>
        <v/>
      </c>
      <c r="N84" s="506"/>
      <c r="O84" s="506"/>
      <c r="P84" s="506"/>
      <c r="Q84" s="507"/>
    </row>
    <row r="85" spans="1:17" ht="21.75" customHeight="1" x14ac:dyDescent="0.55000000000000004">
      <c r="A85" s="60"/>
      <c r="B85" s="226"/>
      <c r="C85" s="242"/>
      <c r="D85" s="268"/>
      <c r="E85" s="221"/>
      <c r="F85" s="222" t="str">
        <f t="shared" ref="F85:F86" si="46">IF(E85="","","X")</f>
        <v/>
      </c>
      <c r="G85" s="261"/>
      <c r="H85" s="224"/>
      <c r="I85" s="222" t="str">
        <f t="shared" ref="I85:I86" si="47">IF(G85="","","X")</f>
        <v/>
      </c>
      <c r="J85" s="261"/>
      <c r="K85" s="224"/>
      <c r="L85" s="222" t="str">
        <f t="shared" si="42"/>
        <v/>
      </c>
      <c r="M85" s="225" t="str">
        <f t="shared" si="43"/>
        <v/>
      </c>
      <c r="N85" s="506"/>
      <c r="O85" s="506"/>
      <c r="P85" s="506"/>
      <c r="Q85" s="507"/>
    </row>
    <row r="86" spans="1:17" ht="21.75" customHeight="1" x14ac:dyDescent="0.55000000000000004">
      <c r="A86" s="60"/>
      <c r="B86" s="266"/>
      <c r="C86" s="247"/>
      <c r="D86" s="269"/>
      <c r="E86" s="229"/>
      <c r="F86" s="230" t="str">
        <f t="shared" si="46"/>
        <v/>
      </c>
      <c r="G86" s="262"/>
      <c r="H86" s="263"/>
      <c r="I86" s="230" t="str">
        <f t="shared" si="47"/>
        <v/>
      </c>
      <c r="J86" s="262"/>
      <c r="K86" s="263"/>
      <c r="L86" s="230" t="str">
        <f t="shared" si="42"/>
        <v/>
      </c>
      <c r="M86" s="264" t="str">
        <f t="shared" si="43"/>
        <v/>
      </c>
      <c r="N86" s="512"/>
      <c r="O86" s="512"/>
      <c r="P86" s="512"/>
      <c r="Q86" s="513"/>
    </row>
    <row r="87" spans="1:17" ht="21.75" customHeight="1" x14ac:dyDescent="0.55000000000000004">
      <c r="A87" s="70"/>
      <c r="B87" s="270" t="s">
        <v>33</v>
      </c>
      <c r="C87" s="271">
        <f>SUM(C74:C76,C78:C86)</f>
        <v>0</v>
      </c>
      <c r="D87" s="459"/>
      <c r="E87" s="460"/>
      <c r="F87" s="460"/>
      <c r="G87" s="460"/>
      <c r="H87" s="460"/>
      <c r="I87" s="460"/>
      <c r="J87" s="460"/>
      <c r="K87" s="460"/>
      <c r="L87" s="460"/>
      <c r="M87" s="460"/>
      <c r="N87" s="460"/>
      <c r="O87" s="460"/>
      <c r="P87" s="460"/>
      <c r="Q87" s="461"/>
    </row>
    <row r="88" spans="1:17" ht="21.75" customHeight="1" x14ac:dyDescent="0.55000000000000004">
      <c r="A88" s="85"/>
      <c r="B88" s="517" t="s">
        <v>69</v>
      </c>
      <c r="C88" s="518"/>
      <c r="D88" s="518"/>
      <c r="E88" s="518"/>
      <c r="F88" s="518"/>
      <c r="G88" s="518"/>
      <c r="H88" s="518"/>
      <c r="I88" s="518"/>
      <c r="J88" s="518"/>
      <c r="K88" s="518"/>
      <c r="L88" s="518"/>
      <c r="M88" s="518"/>
      <c r="N88" s="518"/>
      <c r="O88" s="518"/>
      <c r="P88" s="518"/>
      <c r="Q88" s="519"/>
    </row>
    <row r="89" spans="1:17" ht="21.75" customHeight="1" x14ac:dyDescent="0.55000000000000004">
      <c r="A89" s="60"/>
      <c r="B89" s="241"/>
      <c r="C89" s="242" t="str">
        <f>IF(SUM(M89:M91)=0,"",SUM(M89:M91))</f>
        <v/>
      </c>
      <c r="D89" s="243"/>
      <c r="E89" s="244"/>
      <c r="F89" s="222" t="str">
        <f>IF(E89="","","X")</f>
        <v/>
      </c>
      <c r="G89" s="245"/>
      <c r="H89" s="246"/>
      <c r="I89" s="222" t="str">
        <f>IF(G89="","","X")</f>
        <v/>
      </c>
      <c r="J89" s="245"/>
      <c r="K89" s="246"/>
      <c r="L89" s="222" t="str">
        <f t="shared" ref="L89:L91" si="48">IF(J89="","","=")</f>
        <v/>
      </c>
      <c r="M89" s="225" t="str">
        <f>IF(E89*IF(G89="",1,G89)*IF(J89="",1,J89)=0,"",E89*IF(G89="",1,G89)*IF(J89="",1,J89))</f>
        <v/>
      </c>
      <c r="N89" s="508"/>
      <c r="O89" s="508"/>
      <c r="P89" s="508"/>
      <c r="Q89" s="509"/>
    </row>
    <row r="90" spans="1:17" ht="21.75" customHeight="1" x14ac:dyDescent="0.55000000000000004">
      <c r="A90" s="60"/>
      <c r="B90" s="226"/>
      <c r="C90" s="242"/>
      <c r="D90" s="243"/>
      <c r="E90" s="244"/>
      <c r="F90" s="222" t="str">
        <f>IF(E90="","","X")</f>
        <v/>
      </c>
      <c r="G90" s="245"/>
      <c r="H90" s="246"/>
      <c r="I90" s="222" t="str">
        <f>IF(G90="","","X")</f>
        <v/>
      </c>
      <c r="J90" s="245"/>
      <c r="K90" s="246"/>
      <c r="L90" s="222" t="str">
        <f t="shared" si="48"/>
        <v/>
      </c>
      <c r="M90" s="225" t="str">
        <f t="shared" ref="M90:M91" si="49">IF(E90*IF(G90="",1,G90)*IF(J90="",1,J90)=0,"",E90*IF(G90="",1,G90)*IF(J90="",1,J90))</f>
        <v/>
      </c>
      <c r="N90" s="508"/>
      <c r="O90" s="508"/>
      <c r="P90" s="508"/>
      <c r="Q90" s="509"/>
    </row>
    <row r="91" spans="1:17" ht="21.75" customHeight="1" x14ac:dyDescent="0.55000000000000004">
      <c r="A91" s="60"/>
      <c r="B91" s="226"/>
      <c r="C91" s="247"/>
      <c r="D91" s="243"/>
      <c r="E91" s="244"/>
      <c r="F91" s="222" t="str">
        <f>IF(E91="","","X")</f>
        <v/>
      </c>
      <c r="G91" s="245"/>
      <c r="H91" s="246"/>
      <c r="I91" s="222" t="str">
        <f>IF(G91="","","X")</f>
        <v/>
      </c>
      <c r="J91" s="245"/>
      <c r="K91" s="246"/>
      <c r="L91" s="222" t="str">
        <f t="shared" si="48"/>
        <v/>
      </c>
      <c r="M91" s="225" t="str">
        <f t="shared" si="49"/>
        <v/>
      </c>
      <c r="N91" s="508"/>
      <c r="O91" s="508"/>
      <c r="P91" s="508"/>
      <c r="Q91" s="509"/>
    </row>
    <row r="92" spans="1:17" ht="21.75" customHeight="1" x14ac:dyDescent="0.55000000000000004">
      <c r="A92" s="60"/>
      <c r="B92" s="248" t="s">
        <v>70</v>
      </c>
      <c r="C92" s="249"/>
      <c r="D92" s="250"/>
      <c r="E92" s="249"/>
      <c r="F92" s="251"/>
      <c r="G92" s="253"/>
      <c r="H92" s="251"/>
      <c r="I92" s="251"/>
      <c r="J92" s="253"/>
      <c r="K92" s="251"/>
      <c r="L92" s="251"/>
      <c r="M92" s="249"/>
      <c r="N92" s="254"/>
      <c r="O92" s="254"/>
      <c r="P92" s="254"/>
      <c r="Q92" s="255"/>
    </row>
    <row r="93" spans="1:17" ht="21.75" customHeight="1" x14ac:dyDescent="0.55000000000000004">
      <c r="A93" s="60"/>
      <c r="B93" s="256"/>
      <c r="C93" s="257" t="str">
        <f>IF(SUM(M93:M95)=0,"",SUM(M93:M95))</f>
        <v/>
      </c>
      <c r="D93" s="258"/>
      <c r="E93" s="232"/>
      <c r="F93" s="234" t="str">
        <f>IF(E93="","","X")</f>
        <v/>
      </c>
      <c r="G93" s="259"/>
      <c r="H93" s="233"/>
      <c r="I93" s="234" t="str">
        <f>IF(G93="","","X")</f>
        <v/>
      </c>
      <c r="J93" s="259"/>
      <c r="K93" s="233"/>
      <c r="L93" s="234" t="str">
        <f>IF(J93="","","=")</f>
        <v/>
      </c>
      <c r="M93" s="235" t="str">
        <f>IF(E93*IF(G93="",1,G93)*IF(J93="",1,J93)=0,"",E93*IF(G93="",1,G93)*IF(J93="",1,J93))</f>
        <v/>
      </c>
      <c r="N93" s="510"/>
      <c r="O93" s="510"/>
      <c r="P93" s="510"/>
      <c r="Q93" s="511"/>
    </row>
    <row r="94" spans="1:17" ht="21.75" customHeight="1" x14ac:dyDescent="0.55000000000000004">
      <c r="A94" s="60"/>
      <c r="B94" s="226"/>
      <c r="C94" s="242"/>
      <c r="D94" s="260"/>
      <c r="E94" s="221"/>
      <c r="F94" s="222" t="str">
        <f t="shared" ref="F94:F95" si="50">IF(E94="","","X")</f>
        <v/>
      </c>
      <c r="G94" s="261"/>
      <c r="H94" s="224"/>
      <c r="I94" s="222" t="str">
        <f t="shared" ref="I94:I95" si="51">IF(G94="","","X")</f>
        <v/>
      </c>
      <c r="J94" s="261"/>
      <c r="K94" s="224"/>
      <c r="L94" s="222" t="str">
        <f t="shared" ref="L94:L101" si="52">IF(J94="","","=")</f>
        <v/>
      </c>
      <c r="M94" s="225" t="str">
        <f t="shared" ref="M94:M101" si="53">IF(E94*IF(G94="",1,G94)*IF(J94="",1,J94)=0,"",E94*IF(G94="",1,G94)*IF(J94="",1,J94))</f>
        <v/>
      </c>
      <c r="N94" s="506"/>
      <c r="O94" s="506"/>
      <c r="P94" s="506"/>
      <c r="Q94" s="507"/>
    </row>
    <row r="95" spans="1:17" ht="21.75" customHeight="1" x14ac:dyDescent="0.55000000000000004">
      <c r="A95" s="60"/>
      <c r="B95" s="226"/>
      <c r="C95" s="242"/>
      <c r="D95" s="260"/>
      <c r="E95" s="221"/>
      <c r="F95" s="230" t="str">
        <f t="shared" si="50"/>
        <v/>
      </c>
      <c r="G95" s="262"/>
      <c r="H95" s="263"/>
      <c r="I95" s="230" t="str">
        <f t="shared" si="51"/>
        <v/>
      </c>
      <c r="J95" s="262"/>
      <c r="K95" s="263"/>
      <c r="L95" s="230" t="str">
        <f t="shared" si="52"/>
        <v/>
      </c>
      <c r="M95" s="264" t="str">
        <f t="shared" si="53"/>
        <v/>
      </c>
      <c r="N95" s="512"/>
      <c r="O95" s="512"/>
      <c r="P95" s="512"/>
      <c r="Q95" s="513"/>
    </row>
    <row r="96" spans="1:17" ht="21.75" customHeight="1" x14ac:dyDescent="0.55000000000000004">
      <c r="A96" s="60"/>
      <c r="B96" s="231"/>
      <c r="C96" s="257" t="str">
        <f>IF(SUM(M96:M98)=0,"",SUM(M96:M98))</f>
        <v/>
      </c>
      <c r="D96" s="265"/>
      <c r="E96" s="240"/>
      <c r="F96" s="222" t="str">
        <f t="shared" ref="F96:F99" si="54">IF(E96="","","X")</f>
        <v/>
      </c>
      <c r="G96" s="261"/>
      <c r="H96" s="224"/>
      <c r="I96" s="222" t="str">
        <f t="shared" ref="I96:I99" si="55">IF(G96="","","X")</f>
        <v/>
      </c>
      <c r="J96" s="261"/>
      <c r="K96" s="224"/>
      <c r="L96" s="222" t="str">
        <f t="shared" si="52"/>
        <v/>
      </c>
      <c r="M96" s="225" t="str">
        <f t="shared" si="53"/>
        <v/>
      </c>
      <c r="N96" s="506"/>
      <c r="O96" s="506"/>
      <c r="P96" s="506"/>
      <c r="Q96" s="507"/>
    </row>
    <row r="97" spans="1:17" ht="21.75" customHeight="1" x14ac:dyDescent="0.55000000000000004">
      <c r="A97" s="60"/>
      <c r="B97" s="226"/>
      <c r="C97" s="242"/>
      <c r="D97" s="260"/>
      <c r="E97" s="221"/>
      <c r="F97" s="222" t="str">
        <f t="shared" si="54"/>
        <v/>
      </c>
      <c r="G97" s="261"/>
      <c r="H97" s="224"/>
      <c r="I97" s="222" t="str">
        <f t="shared" si="55"/>
        <v/>
      </c>
      <c r="J97" s="261"/>
      <c r="K97" s="224"/>
      <c r="L97" s="222" t="str">
        <f t="shared" si="52"/>
        <v/>
      </c>
      <c r="M97" s="225" t="str">
        <f t="shared" si="53"/>
        <v/>
      </c>
      <c r="N97" s="506"/>
      <c r="O97" s="506"/>
      <c r="P97" s="506"/>
      <c r="Q97" s="507"/>
    </row>
    <row r="98" spans="1:17" ht="21.75" customHeight="1" x14ac:dyDescent="0.55000000000000004">
      <c r="A98" s="60"/>
      <c r="B98" s="266"/>
      <c r="C98" s="247"/>
      <c r="D98" s="267"/>
      <c r="E98" s="229"/>
      <c r="F98" s="230" t="str">
        <f t="shared" si="54"/>
        <v/>
      </c>
      <c r="G98" s="262"/>
      <c r="H98" s="263"/>
      <c r="I98" s="230" t="str">
        <f t="shared" si="55"/>
        <v/>
      </c>
      <c r="J98" s="262"/>
      <c r="K98" s="263"/>
      <c r="L98" s="230" t="str">
        <f t="shared" si="52"/>
        <v/>
      </c>
      <c r="M98" s="264" t="str">
        <f t="shared" si="53"/>
        <v/>
      </c>
      <c r="N98" s="512"/>
      <c r="O98" s="512"/>
      <c r="P98" s="512"/>
      <c r="Q98" s="513"/>
    </row>
    <row r="99" spans="1:17" ht="21.75" customHeight="1" x14ac:dyDescent="0.55000000000000004">
      <c r="A99" s="60"/>
      <c r="B99" s="218"/>
      <c r="C99" s="242" t="str">
        <f>IF(SUM(M99:M101)=0,"",SUM(M99:M101))</f>
        <v/>
      </c>
      <c r="D99" s="268"/>
      <c r="E99" s="221"/>
      <c r="F99" s="222" t="str">
        <f t="shared" si="54"/>
        <v/>
      </c>
      <c r="G99" s="261"/>
      <c r="H99" s="224"/>
      <c r="I99" s="222" t="str">
        <f t="shared" si="55"/>
        <v/>
      </c>
      <c r="J99" s="261"/>
      <c r="K99" s="224"/>
      <c r="L99" s="222" t="str">
        <f t="shared" si="52"/>
        <v/>
      </c>
      <c r="M99" s="225" t="str">
        <f t="shared" si="53"/>
        <v/>
      </c>
      <c r="N99" s="506"/>
      <c r="O99" s="506"/>
      <c r="P99" s="506"/>
      <c r="Q99" s="507"/>
    </row>
    <row r="100" spans="1:17" ht="21.75" customHeight="1" x14ac:dyDescent="0.55000000000000004">
      <c r="A100" s="60"/>
      <c r="B100" s="226"/>
      <c r="C100" s="242"/>
      <c r="D100" s="268"/>
      <c r="E100" s="221"/>
      <c r="F100" s="222" t="str">
        <f t="shared" ref="F100:F101" si="56">IF(E100="","","X")</f>
        <v/>
      </c>
      <c r="G100" s="261"/>
      <c r="H100" s="224"/>
      <c r="I100" s="222" t="str">
        <f t="shared" ref="I100:I101" si="57">IF(G100="","","X")</f>
        <v/>
      </c>
      <c r="J100" s="261"/>
      <c r="K100" s="224"/>
      <c r="L100" s="222" t="str">
        <f t="shared" si="52"/>
        <v/>
      </c>
      <c r="M100" s="225" t="str">
        <f t="shared" si="53"/>
        <v/>
      </c>
      <c r="N100" s="506"/>
      <c r="O100" s="506"/>
      <c r="P100" s="506"/>
      <c r="Q100" s="507"/>
    </row>
    <row r="101" spans="1:17" ht="21.75" customHeight="1" x14ac:dyDescent="0.55000000000000004">
      <c r="A101" s="60"/>
      <c r="B101" s="266"/>
      <c r="C101" s="247"/>
      <c r="D101" s="269"/>
      <c r="E101" s="229"/>
      <c r="F101" s="230" t="str">
        <f t="shared" si="56"/>
        <v/>
      </c>
      <c r="G101" s="262"/>
      <c r="H101" s="263"/>
      <c r="I101" s="230" t="str">
        <f t="shared" si="57"/>
        <v/>
      </c>
      <c r="J101" s="262"/>
      <c r="K101" s="263"/>
      <c r="L101" s="230" t="str">
        <f t="shared" si="52"/>
        <v/>
      </c>
      <c r="M101" s="264" t="str">
        <f t="shared" si="53"/>
        <v/>
      </c>
      <c r="N101" s="512"/>
      <c r="O101" s="512"/>
      <c r="P101" s="512"/>
      <c r="Q101" s="513"/>
    </row>
    <row r="102" spans="1:17" ht="21.75" customHeight="1" x14ac:dyDescent="0.55000000000000004">
      <c r="A102" s="70"/>
      <c r="B102" s="270" t="s">
        <v>34</v>
      </c>
      <c r="C102" s="271">
        <f>SUM(C89:C91,C93:C101)</f>
        <v>0</v>
      </c>
      <c r="D102" s="459"/>
      <c r="E102" s="460"/>
      <c r="F102" s="460"/>
      <c r="G102" s="460"/>
      <c r="H102" s="460"/>
      <c r="I102" s="460"/>
      <c r="J102" s="460"/>
      <c r="K102" s="460"/>
      <c r="L102" s="460"/>
      <c r="M102" s="460"/>
      <c r="N102" s="460"/>
      <c r="O102" s="460"/>
      <c r="P102" s="460"/>
      <c r="Q102" s="461"/>
    </row>
    <row r="103" spans="1:17" ht="40.5" customHeight="1" x14ac:dyDescent="0.55000000000000004">
      <c r="A103" s="514" t="s">
        <v>71</v>
      </c>
      <c r="B103" s="515"/>
      <c r="C103" s="22">
        <f>SUM(C13,C45,C74,C89)</f>
        <v>0</v>
      </c>
      <c r="D103" s="439"/>
      <c r="E103" s="440"/>
      <c r="F103" s="440"/>
      <c r="G103" s="440"/>
      <c r="H103" s="440"/>
      <c r="I103" s="440"/>
      <c r="J103" s="440"/>
      <c r="K103" s="440"/>
      <c r="L103" s="440"/>
      <c r="M103" s="440"/>
      <c r="N103" s="440"/>
      <c r="O103" s="440"/>
      <c r="P103" s="440"/>
      <c r="Q103" s="441"/>
    </row>
    <row r="104" spans="1:17" s="94" customFormat="1" ht="40.5" customHeight="1" x14ac:dyDescent="0.55000000000000004">
      <c r="A104" s="516" t="s">
        <v>72</v>
      </c>
      <c r="B104" s="516"/>
      <c r="C104" s="22">
        <f>SUM(C19:C42,C51:C71,C78:C86,C93:C101)</f>
        <v>0</v>
      </c>
      <c r="D104" s="439"/>
      <c r="E104" s="440"/>
      <c r="F104" s="440"/>
      <c r="G104" s="440"/>
      <c r="H104" s="440"/>
      <c r="I104" s="440"/>
      <c r="J104" s="440"/>
      <c r="K104" s="440"/>
      <c r="L104" s="440"/>
      <c r="M104" s="440"/>
      <c r="N104" s="440"/>
      <c r="O104" s="440"/>
      <c r="P104" s="440"/>
      <c r="Q104" s="441"/>
    </row>
    <row r="105" spans="1:17" ht="22.5" x14ac:dyDescent="0.55000000000000004">
      <c r="B105" s="11" t="s">
        <v>60</v>
      </c>
    </row>
    <row r="106" spans="1:17" ht="22.5" x14ac:dyDescent="0.55000000000000004">
      <c r="B106" s="10" t="s">
        <v>25</v>
      </c>
    </row>
    <row r="107" spans="1:17" ht="22.5" x14ac:dyDescent="0.55000000000000004">
      <c r="B107" s="11" t="s">
        <v>73</v>
      </c>
    </row>
  </sheetData>
  <sheetProtection sheet="1" objects="1" scenarios="1" formatCells="0" formatColumns="0" insertColumns="0" insertHyperlinks="0" deleteColumns="0" sort="0" autoFilter="0" pivotTables="0"/>
  <mergeCells count="116">
    <mergeCell ref="N65:Q65"/>
    <mergeCell ref="N14:Q14"/>
    <mergeCell ref="N15:Q15"/>
    <mergeCell ref="N46:Q46"/>
    <mergeCell ref="N47:Q47"/>
    <mergeCell ref="N59:Q59"/>
    <mergeCell ref="N60:Q60"/>
    <mergeCell ref="N61:Q61"/>
    <mergeCell ref="N62:Q62"/>
    <mergeCell ref="N63:Q63"/>
    <mergeCell ref="N33:Q33"/>
    <mergeCell ref="N34:Q34"/>
    <mergeCell ref="N35:Q35"/>
    <mergeCell ref="N36:Q36"/>
    <mergeCell ref="N54:Q54"/>
    <mergeCell ref="N28:Q28"/>
    <mergeCell ref="N29:Q29"/>
    <mergeCell ref="N30:Q30"/>
    <mergeCell ref="N31:Q31"/>
    <mergeCell ref="N32:Q32"/>
    <mergeCell ref="N41:Q41"/>
    <mergeCell ref="B44:Q44"/>
    <mergeCell ref="N49:Q49"/>
    <mergeCell ref="A103:B103"/>
    <mergeCell ref="D103:Q103"/>
    <mergeCell ref="A104:B104"/>
    <mergeCell ref="N45:Q45"/>
    <mergeCell ref="N48:Q48"/>
    <mergeCell ref="N81:Q81"/>
    <mergeCell ref="B88:Q88"/>
    <mergeCell ref="N89:Q89"/>
    <mergeCell ref="N90:Q90"/>
    <mergeCell ref="D104:Q104"/>
    <mergeCell ref="N86:Q86"/>
    <mergeCell ref="N99:Q99"/>
    <mergeCell ref="N100:Q100"/>
    <mergeCell ref="N101:Q101"/>
    <mergeCell ref="N91:Q91"/>
    <mergeCell ref="N93:Q93"/>
    <mergeCell ref="N94:Q94"/>
    <mergeCell ref="N95:Q95"/>
    <mergeCell ref="N96:Q96"/>
    <mergeCell ref="N97:Q97"/>
    <mergeCell ref="N98:Q98"/>
    <mergeCell ref="N82:Q82"/>
    <mergeCell ref="N83:Q83"/>
    <mergeCell ref="N84:Q84"/>
    <mergeCell ref="N26:Q26"/>
    <mergeCell ref="N27:Q27"/>
    <mergeCell ref="N85:Q85"/>
    <mergeCell ref="N74:Q74"/>
    <mergeCell ref="N75:Q75"/>
    <mergeCell ref="N76:Q76"/>
    <mergeCell ref="N78:Q78"/>
    <mergeCell ref="N79:Q79"/>
    <mergeCell ref="N80:Q80"/>
    <mergeCell ref="N40:Q40"/>
    <mergeCell ref="N71:Q71"/>
    <mergeCell ref="B73:Q73"/>
    <mergeCell ref="N70:Q70"/>
    <mergeCell ref="N53:Q53"/>
    <mergeCell ref="N66:Q66"/>
    <mergeCell ref="N67:Q67"/>
    <mergeCell ref="N68:Q68"/>
    <mergeCell ref="N69:Q69"/>
    <mergeCell ref="N52:Q52"/>
    <mergeCell ref="N55:Q55"/>
    <mergeCell ref="N56:Q56"/>
    <mergeCell ref="N57:Q57"/>
    <mergeCell ref="N58:Q58"/>
    <mergeCell ref="N64:Q64"/>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5:M5"/>
    <mergeCell ref="E5:G5"/>
    <mergeCell ref="E6:G6"/>
    <mergeCell ref="E7:G7"/>
    <mergeCell ref="K7:M7"/>
    <mergeCell ref="D102:Q102"/>
    <mergeCell ref="D87:Q87"/>
    <mergeCell ref="D72:Q72"/>
    <mergeCell ref="D43:Q43"/>
    <mergeCell ref="A10:B11"/>
    <mergeCell ref="C10:C11"/>
    <mergeCell ref="N11:Q11"/>
    <mergeCell ref="N13:Q13"/>
    <mergeCell ref="N16:Q16"/>
    <mergeCell ref="N17:Q17"/>
    <mergeCell ref="N42:Q42"/>
    <mergeCell ref="D10:Q10"/>
    <mergeCell ref="N19:Q19"/>
    <mergeCell ref="N20:Q20"/>
    <mergeCell ref="N21:Q21"/>
    <mergeCell ref="N51:Q51"/>
    <mergeCell ref="B12:Q12"/>
    <mergeCell ref="N37:Q37"/>
    <mergeCell ref="N38:Q38"/>
    <mergeCell ref="N39:Q39"/>
    <mergeCell ref="N22:Q22"/>
    <mergeCell ref="N23:Q23"/>
    <mergeCell ref="N24:Q24"/>
    <mergeCell ref="N25:Q25"/>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45:E49 E13:E17"/>
  </dataValidations>
  <printOptions horizontalCentered="1"/>
  <pageMargins left="0.7" right="0.7" top="0.75" bottom="0.75" header="0.3" footer="0.3"/>
  <pageSetup paperSize="9" scale="38" fitToHeight="0" orientation="portrait" r:id="rId1"/>
  <headerFooter>
    <oddHeader xml:space="preserve">&amp;R&amp;9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view="pageBreakPreview" zoomScale="55" zoomScaleNormal="55" zoomScaleSheetLayoutView="55" zoomScalePageLayoutView="70" workbookViewId="0">
      <selection activeCell="C9" sqref="C9:Q10"/>
    </sheetView>
  </sheetViews>
  <sheetFormatPr defaultColWidth="9" defaultRowHeight="18" x14ac:dyDescent="0.55000000000000004"/>
  <cols>
    <col min="1" max="1" width="2" style="44" customWidth="1"/>
    <col min="2" max="4" width="17.75" style="44" customWidth="1"/>
    <col min="5" max="5" width="13.08203125" style="44" customWidth="1"/>
    <col min="6" max="6" width="3.5" style="44" customWidth="1"/>
    <col min="7" max="8" width="13.08203125" style="44" customWidth="1"/>
    <col min="9" max="9" width="3.5" style="44" customWidth="1"/>
    <col min="10" max="11" width="13.08203125" style="44" customWidth="1"/>
    <col min="12" max="12" width="3.5" style="44" customWidth="1"/>
    <col min="13" max="14" width="13.08203125" style="44" customWidth="1"/>
    <col min="15" max="15" width="3.5" style="44" customWidth="1"/>
    <col min="16" max="16" width="13.08203125" style="44" customWidth="1"/>
    <col min="17" max="17" width="28.08203125" style="44" customWidth="1"/>
    <col min="18" max="16384" width="9" style="44"/>
  </cols>
  <sheetData>
    <row r="1" spans="1:17" ht="29" x14ac:dyDescent="0.55000000000000004">
      <c r="A1" s="535" t="s">
        <v>74</v>
      </c>
      <c r="B1" s="535"/>
      <c r="C1" s="535"/>
      <c r="D1" s="535"/>
      <c r="E1" s="535"/>
      <c r="F1" s="535"/>
      <c r="G1" s="535"/>
      <c r="H1" s="535"/>
      <c r="I1" s="535"/>
      <c r="J1" s="535"/>
      <c r="K1" s="535"/>
      <c r="L1" s="535"/>
      <c r="M1" s="535"/>
      <c r="N1" s="189"/>
      <c r="O1" s="189"/>
      <c r="P1" s="189"/>
      <c r="Q1" s="189"/>
    </row>
    <row r="2" spans="1:17" ht="22.5" x14ac:dyDescent="0.55000000000000004">
      <c r="A2" s="306"/>
      <c r="B2" s="307"/>
      <c r="C2" s="307"/>
      <c r="D2" s="308"/>
      <c r="E2" s="309"/>
      <c r="F2" s="309"/>
      <c r="G2" s="310"/>
      <c r="H2" s="311"/>
      <c r="I2" s="310"/>
      <c r="J2" s="312"/>
      <c r="K2" s="312"/>
      <c r="L2" s="313"/>
      <c r="M2" s="312"/>
      <c r="N2" s="189"/>
      <c r="O2" s="189"/>
      <c r="P2" s="189"/>
      <c r="Q2" s="189"/>
    </row>
    <row r="3" spans="1:17" s="53" customFormat="1" ht="29.25" customHeight="1" x14ac:dyDescent="0.55000000000000004">
      <c r="A3" s="314" t="s">
        <v>75</v>
      </c>
      <c r="B3" s="315"/>
      <c r="C3" s="315"/>
      <c r="D3" s="315"/>
      <c r="E3" s="316"/>
      <c r="F3" s="316"/>
      <c r="G3" s="317"/>
      <c r="H3" s="318"/>
      <c r="I3" s="317"/>
      <c r="J3" s="280"/>
      <c r="K3" s="280"/>
      <c r="L3" s="319"/>
      <c r="M3" s="280"/>
      <c r="N3" s="320"/>
      <c r="O3" s="320"/>
      <c r="P3" s="320"/>
      <c r="Q3" s="320"/>
    </row>
    <row r="4" spans="1:17" ht="54" customHeight="1" x14ac:dyDescent="0.55000000000000004">
      <c r="A4" s="541"/>
      <c r="B4" s="541"/>
      <c r="C4" s="541"/>
      <c r="D4" s="541"/>
      <c r="E4" s="503" t="s">
        <v>9</v>
      </c>
      <c r="F4" s="503"/>
      <c r="G4" s="503"/>
      <c r="H4" s="503" t="s">
        <v>10</v>
      </c>
      <c r="I4" s="503"/>
      <c r="J4" s="503"/>
      <c r="K4" s="503" t="s">
        <v>11</v>
      </c>
      <c r="L4" s="503"/>
      <c r="M4" s="503"/>
      <c r="N4" s="496" t="s">
        <v>12</v>
      </c>
      <c r="O4" s="497"/>
      <c r="P4" s="498"/>
      <c r="Q4" s="343" t="s">
        <v>47</v>
      </c>
    </row>
    <row r="5" spans="1:17" ht="47.25" customHeight="1" x14ac:dyDescent="0.55000000000000004">
      <c r="A5" s="539" t="s">
        <v>76</v>
      </c>
      <c r="B5" s="539"/>
      <c r="C5" s="539"/>
      <c r="D5" s="539"/>
      <c r="E5" s="505">
        <f>C20</f>
        <v>0</v>
      </c>
      <c r="F5" s="505"/>
      <c r="G5" s="505"/>
      <c r="H5" s="505">
        <f>C30</f>
        <v>0</v>
      </c>
      <c r="I5" s="505"/>
      <c r="J5" s="505"/>
      <c r="K5" s="505">
        <f>C40</f>
        <v>0</v>
      </c>
      <c r="L5" s="505"/>
      <c r="M5" s="505"/>
      <c r="N5" s="448">
        <f>C50</f>
        <v>0</v>
      </c>
      <c r="O5" s="449"/>
      <c r="P5" s="450"/>
      <c r="Q5" s="279">
        <f>SUM(E5:P5)</f>
        <v>0</v>
      </c>
    </row>
    <row r="6" spans="1:17" ht="40" customHeight="1" x14ac:dyDescent="0.55000000000000004">
      <c r="A6" s="540" t="s">
        <v>77</v>
      </c>
      <c r="B6" s="540"/>
      <c r="C6" s="540"/>
      <c r="D6" s="540"/>
      <c r="E6" s="520" t="e">
        <f>E5/'① 調達の内訳'!C13</f>
        <v>#DIV/0!</v>
      </c>
      <c r="F6" s="521"/>
      <c r="G6" s="522"/>
      <c r="H6" s="521" t="e">
        <f>H5/'① 調達の内訳'!D13</f>
        <v>#DIV/0!</v>
      </c>
      <c r="I6" s="521"/>
      <c r="J6" s="522"/>
      <c r="K6" s="523" t="e">
        <f>K5/'① 調達の内訳'!E13</f>
        <v>#DIV/0!</v>
      </c>
      <c r="L6" s="523"/>
      <c r="M6" s="523"/>
      <c r="N6" s="520" t="e">
        <f>N5/'① 調達の内訳'!F13</f>
        <v>#DIV/0!</v>
      </c>
      <c r="O6" s="521"/>
      <c r="P6" s="522"/>
      <c r="Q6" s="339" t="e">
        <f>Q5/'① 調達の内訳'!G13</f>
        <v>#DIV/0!</v>
      </c>
    </row>
    <row r="7" spans="1:17" ht="22.5" x14ac:dyDescent="0.55000000000000004">
      <c r="A7" s="321"/>
      <c r="B7" s="322"/>
      <c r="C7" s="322"/>
      <c r="D7" s="323"/>
      <c r="E7" s="324"/>
      <c r="F7" s="324"/>
      <c r="G7" s="325"/>
      <c r="H7" s="326"/>
      <c r="I7" s="325"/>
      <c r="J7" s="327"/>
      <c r="K7" s="327"/>
      <c r="L7" s="328"/>
      <c r="M7" s="327"/>
      <c r="N7" s="297"/>
      <c r="O7" s="297"/>
      <c r="P7" s="297"/>
      <c r="Q7" s="297"/>
    </row>
    <row r="8" spans="1:17" s="55" customFormat="1" ht="40" customHeight="1" x14ac:dyDescent="0.55000000000000004">
      <c r="A8" s="280" t="s">
        <v>78</v>
      </c>
      <c r="B8" s="281"/>
      <c r="C8" s="282"/>
      <c r="D8" s="283"/>
      <c r="E8" s="284"/>
      <c r="F8" s="284"/>
      <c r="G8" s="285"/>
      <c r="H8" s="286"/>
      <c r="I8" s="285"/>
      <c r="J8" s="287"/>
      <c r="K8" s="287"/>
      <c r="L8" s="288"/>
      <c r="M8" s="287"/>
      <c r="N8" s="289"/>
      <c r="O8" s="289"/>
      <c r="P8" s="289"/>
      <c r="Q8" s="289"/>
    </row>
    <row r="9" spans="1:17" s="56" customFormat="1" ht="22.5" x14ac:dyDescent="0.55000000000000004">
      <c r="A9" s="528" t="s">
        <v>49</v>
      </c>
      <c r="B9" s="529"/>
      <c r="C9" s="532" t="s">
        <v>50</v>
      </c>
      <c r="D9" s="534" t="s">
        <v>51</v>
      </c>
      <c r="E9" s="534"/>
      <c r="F9" s="534"/>
      <c r="G9" s="534"/>
      <c r="H9" s="534"/>
      <c r="I9" s="534"/>
      <c r="J9" s="534"/>
      <c r="K9" s="534"/>
      <c r="L9" s="534"/>
      <c r="M9" s="534"/>
      <c r="N9" s="534"/>
      <c r="O9" s="534"/>
      <c r="P9" s="534"/>
      <c r="Q9" s="534"/>
    </row>
    <row r="10" spans="1:17" s="56" customFormat="1" ht="22.5" x14ac:dyDescent="0.55000000000000004">
      <c r="A10" s="530"/>
      <c r="B10" s="531"/>
      <c r="C10" s="533"/>
      <c r="D10" s="341" t="s">
        <v>52</v>
      </c>
      <c r="E10" s="290" t="s">
        <v>53</v>
      </c>
      <c r="F10" s="291" t="s">
        <v>54</v>
      </c>
      <c r="G10" s="290" t="s">
        <v>55</v>
      </c>
      <c r="H10" s="290" t="s">
        <v>56</v>
      </c>
      <c r="I10" s="291" t="s">
        <v>54</v>
      </c>
      <c r="J10" s="290" t="s">
        <v>55</v>
      </c>
      <c r="K10" s="290" t="s">
        <v>56</v>
      </c>
      <c r="L10" s="292" t="s">
        <v>67</v>
      </c>
      <c r="M10" s="342" t="s">
        <v>58</v>
      </c>
      <c r="N10" s="534" t="s">
        <v>68</v>
      </c>
      <c r="O10" s="534"/>
      <c r="P10" s="534"/>
      <c r="Q10" s="534"/>
    </row>
    <row r="11" spans="1:17" s="56" customFormat="1" ht="22.5" customHeight="1" x14ac:dyDescent="0.55000000000000004">
      <c r="A11" s="293"/>
      <c r="B11" s="256"/>
      <c r="C11" s="272" t="str">
        <f>IF(SUM(M11:M13)=0,"",SUM(M11:M13))</f>
        <v/>
      </c>
      <c r="D11" s="258"/>
      <c r="E11" s="232"/>
      <c r="F11" s="234" t="str">
        <f>IF(E11="","","X")</f>
        <v/>
      </c>
      <c r="G11" s="259"/>
      <c r="H11" s="233"/>
      <c r="I11" s="234" t="str">
        <f>IF(G11="","","X")</f>
        <v/>
      </c>
      <c r="J11" s="259"/>
      <c r="K11" s="233"/>
      <c r="L11" s="234" t="str">
        <f>IF(J11="","","=")</f>
        <v/>
      </c>
      <c r="M11" s="235" t="str">
        <f>IF(E11*IF(G11="",1,G11)*IF(J11="",1,J11)=0,"",E11*IF(G11="",1,G11)*IF(J11="",1,J11))</f>
        <v/>
      </c>
      <c r="N11" s="510"/>
      <c r="O11" s="510"/>
      <c r="P11" s="510"/>
      <c r="Q11" s="511"/>
    </row>
    <row r="12" spans="1:17" s="56" customFormat="1" ht="22.5" customHeight="1" x14ac:dyDescent="0.55000000000000004">
      <c r="A12" s="294"/>
      <c r="B12" s="226"/>
      <c r="C12" s="219"/>
      <c r="D12" s="273"/>
      <c r="E12" s="221"/>
      <c r="F12" s="222" t="str">
        <f t="shared" ref="F12:F19" si="0">IF(E12="","","X")</f>
        <v/>
      </c>
      <c r="G12" s="261"/>
      <c r="H12" s="224"/>
      <c r="I12" s="222" t="str">
        <f t="shared" ref="I12:I19" si="1">IF(G12="","","X")</f>
        <v/>
      </c>
      <c r="J12" s="261"/>
      <c r="K12" s="224"/>
      <c r="L12" s="222" t="str">
        <f t="shared" ref="L12:L19" si="2">IF(J12="","","=")</f>
        <v/>
      </c>
      <c r="M12" s="225" t="str">
        <f t="shared" ref="M12:M19" si="3">IF(E12*IF(G12="",1,G12)*IF(J12="",1,J12)=0,"",E12*IF(G12="",1,G12)*IF(J12="",1,J12))</f>
        <v/>
      </c>
      <c r="N12" s="506"/>
      <c r="O12" s="506"/>
      <c r="P12" s="506"/>
      <c r="Q12" s="507"/>
    </row>
    <row r="13" spans="1:17" s="56" customFormat="1" ht="22.5" customHeight="1" x14ac:dyDescent="0.55000000000000004">
      <c r="A13" s="294"/>
      <c r="B13" s="226"/>
      <c r="C13" s="219"/>
      <c r="D13" s="273"/>
      <c r="E13" s="221"/>
      <c r="F13" s="230" t="str">
        <f t="shared" si="0"/>
        <v/>
      </c>
      <c r="G13" s="262"/>
      <c r="H13" s="263"/>
      <c r="I13" s="230" t="str">
        <f t="shared" si="1"/>
        <v/>
      </c>
      <c r="J13" s="262"/>
      <c r="K13" s="263"/>
      <c r="L13" s="230" t="str">
        <f t="shared" si="2"/>
        <v/>
      </c>
      <c r="M13" s="264" t="str">
        <f t="shared" si="3"/>
        <v/>
      </c>
      <c r="N13" s="512"/>
      <c r="O13" s="512"/>
      <c r="P13" s="512"/>
      <c r="Q13" s="513"/>
    </row>
    <row r="14" spans="1:17" s="56" customFormat="1" ht="22.5" customHeight="1" x14ac:dyDescent="0.55000000000000004">
      <c r="A14" s="294"/>
      <c r="B14" s="231"/>
      <c r="C14" s="272" t="str">
        <f>IF(SUM(M14:M16)=0,"",SUM(M14:M16))</f>
        <v/>
      </c>
      <c r="D14" s="274"/>
      <c r="E14" s="240"/>
      <c r="F14" s="222" t="str">
        <f t="shared" si="0"/>
        <v/>
      </c>
      <c r="G14" s="261"/>
      <c r="H14" s="224"/>
      <c r="I14" s="222" t="str">
        <f t="shared" si="1"/>
        <v/>
      </c>
      <c r="J14" s="261"/>
      <c r="K14" s="224"/>
      <c r="L14" s="222" t="str">
        <f t="shared" si="2"/>
        <v/>
      </c>
      <c r="M14" s="225" t="str">
        <f t="shared" si="3"/>
        <v/>
      </c>
      <c r="N14" s="506"/>
      <c r="O14" s="506"/>
      <c r="P14" s="506"/>
      <c r="Q14" s="507"/>
    </row>
    <row r="15" spans="1:17" s="56" customFormat="1" ht="22.5" customHeight="1" x14ac:dyDescent="0.55000000000000004">
      <c r="A15" s="294"/>
      <c r="B15" s="226"/>
      <c r="C15" s="219"/>
      <c r="D15" s="273"/>
      <c r="E15" s="221"/>
      <c r="F15" s="222" t="str">
        <f t="shared" si="0"/>
        <v/>
      </c>
      <c r="G15" s="261"/>
      <c r="H15" s="224"/>
      <c r="I15" s="222" t="str">
        <f t="shared" si="1"/>
        <v/>
      </c>
      <c r="J15" s="261"/>
      <c r="K15" s="224"/>
      <c r="L15" s="222" t="str">
        <f t="shared" si="2"/>
        <v/>
      </c>
      <c r="M15" s="225" t="str">
        <f t="shared" si="3"/>
        <v/>
      </c>
      <c r="N15" s="506"/>
      <c r="O15" s="506"/>
      <c r="P15" s="506"/>
      <c r="Q15" s="507"/>
    </row>
    <row r="16" spans="1:17" s="56" customFormat="1" ht="22.5" customHeight="1" x14ac:dyDescent="0.55000000000000004">
      <c r="A16" s="294"/>
      <c r="B16" s="266"/>
      <c r="C16" s="227"/>
      <c r="D16" s="275"/>
      <c r="E16" s="229"/>
      <c r="F16" s="230" t="str">
        <f t="shared" si="0"/>
        <v/>
      </c>
      <c r="G16" s="262"/>
      <c r="H16" s="263"/>
      <c r="I16" s="230" t="str">
        <f t="shared" si="1"/>
        <v/>
      </c>
      <c r="J16" s="262"/>
      <c r="K16" s="263"/>
      <c r="L16" s="230" t="str">
        <f t="shared" si="2"/>
        <v/>
      </c>
      <c r="M16" s="264" t="str">
        <f t="shared" si="3"/>
        <v/>
      </c>
      <c r="N16" s="512"/>
      <c r="O16" s="512"/>
      <c r="P16" s="512"/>
      <c r="Q16" s="513"/>
    </row>
    <row r="17" spans="1:17" s="56" customFormat="1" ht="22.5" customHeight="1" x14ac:dyDescent="0.55000000000000004">
      <c r="A17" s="294"/>
      <c r="B17" s="218"/>
      <c r="C17" s="219" t="str">
        <f>IF(SUM(M17:M19)=0,"",SUM(M17:M19))</f>
        <v/>
      </c>
      <c r="D17" s="276"/>
      <c r="E17" s="221"/>
      <c r="F17" s="222" t="str">
        <f t="shared" si="0"/>
        <v/>
      </c>
      <c r="G17" s="261"/>
      <c r="H17" s="224"/>
      <c r="I17" s="222" t="str">
        <f t="shared" si="1"/>
        <v/>
      </c>
      <c r="J17" s="261"/>
      <c r="K17" s="224"/>
      <c r="L17" s="222" t="str">
        <f t="shared" si="2"/>
        <v/>
      </c>
      <c r="M17" s="225" t="str">
        <f t="shared" si="3"/>
        <v/>
      </c>
      <c r="N17" s="506"/>
      <c r="O17" s="506"/>
      <c r="P17" s="506"/>
      <c r="Q17" s="507"/>
    </row>
    <row r="18" spans="1:17" s="56" customFormat="1" ht="22.5" customHeight="1" x14ac:dyDescent="0.55000000000000004">
      <c r="A18" s="294"/>
      <c r="B18" s="226"/>
      <c r="C18" s="219"/>
      <c r="D18" s="276"/>
      <c r="E18" s="221"/>
      <c r="F18" s="222" t="str">
        <f t="shared" si="0"/>
        <v/>
      </c>
      <c r="G18" s="261"/>
      <c r="H18" s="224"/>
      <c r="I18" s="222" t="str">
        <f t="shared" si="1"/>
        <v/>
      </c>
      <c r="J18" s="261"/>
      <c r="K18" s="224"/>
      <c r="L18" s="222" t="str">
        <f t="shared" si="2"/>
        <v/>
      </c>
      <c r="M18" s="225" t="str">
        <f t="shared" si="3"/>
        <v/>
      </c>
      <c r="N18" s="506"/>
      <c r="O18" s="506"/>
      <c r="P18" s="506"/>
      <c r="Q18" s="507"/>
    </row>
    <row r="19" spans="1:17" s="56" customFormat="1" ht="22.5" customHeight="1" x14ac:dyDescent="0.55000000000000004">
      <c r="A19" s="294"/>
      <c r="B19" s="266"/>
      <c r="C19" s="227"/>
      <c r="D19" s="277"/>
      <c r="E19" s="229"/>
      <c r="F19" s="230" t="str">
        <f t="shared" si="0"/>
        <v/>
      </c>
      <c r="G19" s="262"/>
      <c r="H19" s="263"/>
      <c r="I19" s="230" t="str">
        <f t="shared" si="1"/>
        <v/>
      </c>
      <c r="J19" s="262"/>
      <c r="K19" s="263"/>
      <c r="L19" s="230" t="str">
        <f t="shared" si="2"/>
        <v/>
      </c>
      <c r="M19" s="264" t="str">
        <f t="shared" si="3"/>
        <v/>
      </c>
      <c r="N19" s="512"/>
      <c r="O19" s="512"/>
      <c r="P19" s="512"/>
      <c r="Q19" s="513"/>
    </row>
    <row r="20" spans="1:17" s="56" customFormat="1" ht="22.5" customHeight="1" x14ac:dyDescent="0.55000000000000004">
      <c r="A20" s="295"/>
      <c r="B20" s="270" t="s">
        <v>31</v>
      </c>
      <c r="C20" s="278">
        <f>SUM(C11:C19)</f>
        <v>0</v>
      </c>
      <c r="D20" s="459"/>
      <c r="E20" s="460"/>
      <c r="F20" s="460"/>
      <c r="G20" s="460"/>
      <c r="H20" s="460"/>
      <c r="I20" s="460"/>
      <c r="J20" s="460"/>
      <c r="K20" s="460"/>
      <c r="L20" s="460"/>
      <c r="M20" s="460"/>
      <c r="N20" s="460"/>
      <c r="O20" s="460"/>
      <c r="P20" s="460"/>
      <c r="Q20" s="461"/>
    </row>
    <row r="21" spans="1:17" s="56" customFormat="1" ht="22.5" customHeight="1" x14ac:dyDescent="0.55000000000000004">
      <c r="A21" s="294"/>
      <c r="B21" s="256"/>
      <c r="C21" s="272" t="str">
        <f>IF(SUM(M21:M23)=0,"",SUM(M21:M23))</f>
        <v/>
      </c>
      <c r="D21" s="258"/>
      <c r="E21" s="232"/>
      <c r="F21" s="234" t="str">
        <f>IF(E21="","","X")</f>
        <v/>
      </c>
      <c r="G21" s="259"/>
      <c r="H21" s="233"/>
      <c r="I21" s="234" t="str">
        <f>IF(G21="","","X")</f>
        <v/>
      </c>
      <c r="J21" s="259"/>
      <c r="K21" s="233"/>
      <c r="L21" s="234" t="str">
        <f>IF(J21="","","=")</f>
        <v/>
      </c>
      <c r="M21" s="235" t="str">
        <f>IF(E21*IF(G21="",1,G21)*IF(J21="",1,J21)=0,"",E21*IF(G21="",1,G21)*IF(J21="",1,J21))</f>
        <v/>
      </c>
      <c r="N21" s="510"/>
      <c r="O21" s="510"/>
      <c r="P21" s="510"/>
      <c r="Q21" s="511"/>
    </row>
    <row r="22" spans="1:17" s="56" customFormat="1" ht="22.5" customHeight="1" x14ac:dyDescent="0.55000000000000004">
      <c r="A22" s="294"/>
      <c r="B22" s="226"/>
      <c r="C22" s="219"/>
      <c r="D22" s="273"/>
      <c r="E22" s="221"/>
      <c r="F22" s="222" t="str">
        <f t="shared" ref="F22:F29" si="4">IF(E22="","","X")</f>
        <v/>
      </c>
      <c r="G22" s="261"/>
      <c r="H22" s="224"/>
      <c r="I22" s="222" t="str">
        <f t="shared" ref="I22:I29" si="5">IF(G22="","","X")</f>
        <v/>
      </c>
      <c r="J22" s="261"/>
      <c r="K22" s="224"/>
      <c r="L22" s="222" t="str">
        <f t="shared" ref="L22:L29" si="6">IF(J22="","","=")</f>
        <v/>
      </c>
      <c r="M22" s="225" t="str">
        <f t="shared" ref="M22:M29" si="7">IF(E22*IF(G22="",1,G22)*IF(J22="",1,J22)=0,"",E22*IF(G22="",1,G22)*IF(J22="",1,J22))</f>
        <v/>
      </c>
      <c r="N22" s="506"/>
      <c r="O22" s="506"/>
      <c r="P22" s="506"/>
      <c r="Q22" s="507"/>
    </row>
    <row r="23" spans="1:17" s="56" customFormat="1" ht="22.5" customHeight="1" x14ac:dyDescent="0.55000000000000004">
      <c r="A23" s="294"/>
      <c r="B23" s="226"/>
      <c r="C23" s="219"/>
      <c r="D23" s="273"/>
      <c r="E23" s="221"/>
      <c r="F23" s="230" t="str">
        <f t="shared" si="4"/>
        <v/>
      </c>
      <c r="G23" s="262"/>
      <c r="H23" s="263"/>
      <c r="I23" s="230" t="str">
        <f t="shared" si="5"/>
        <v/>
      </c>
      <c r="J23" s="262"/>
      <c r="K23" s="263"/>
      <c r="L23" s="230" t="str">
        <f t="shared" si="6"/>
        <v/>
      </c>
      <c r="M23" s="264" t="str">
        <f t="shared" si="7"/>
        <v/>
      </c>
      <c r="N23" s="512"/>
      <c r="O23" s="512"/>
      <c r="P23" s="512"/>
      <c r="Q23" s="513"/>
    </row>
    <row r="24" spans="1:17" s="56" customFormat="1" ht="22.5" customHeight="1" x14ac:dyDescent="0.55000000000000004">
      <c r="A24" s="294"/>
      <c r="B24" s="231"/>
      <c r="C24" s="272" t="str">
        <f>IF(SUM(M24:M26)=0,"",SUM(M24:M26))</f>
        <v/>
      </c>
      <c r="D24" s="274"/>
      <c r="E24" s="240"/>
      <c r="F24" s="222" t="str">
        <f t="shared" si="4"/>
        <v/>
      </c>
      <c r="G24" s="261"/>
      <c r="H24" s="224"/>
      <c r="I24" s="222" t="str">
        <f t="shared" si="5"/>
        <v/>
      </c>
      <c r="J24" s="261"/>
      <c r="K24" s="224"/>
      <c r="L24" s="222" t="str">
        <f t="shared" si="6"/>
        <v/>
      </c>
      <c r="M24" s="225" t="str">
        <f t="shared" si="7"/>
        <v/>
      </c>
      <c r="N24" s="506"/>
      <c r="O24" s="506"/>
      <c r="P24" s="506"/>
      <c r="Q24" s="507"/>
    </row>
    <row r="25" spans="1:17" s="56" customFormat="1" ht="22.5" customHeight="1" x14ac:dyDescent="0.55000000000000004">
      <c r="A25" s="294"/>
      <c r="B25" s="226"/>
      <c r="C25" s="219"/>
      <c r="D25" s="273"/>
      <c r="E25" s="221"/>
      <c r="F25" s="222" t="str">
        <f t="shared" si="4"/>
        <v/>
      </c>
      <c r="G25" s="261"/>
      <c r="H25" s="224"/>
      <c r="I25" s="222" t="str">
        <f t="shared" si="5"/>
        <v/>
      </c>
      <c r="J25" s="261"/>
      <c r="K25" s="224"/>
      <c r="L25" s="222" t="str">
        <f t="shared" si="6"/>
        <v/>
      </c>
      <c r="M25" s="225" t="str">
        <f t="shared" si="7"/>
        <v/>
      </c>
      <c r="N25" s="506"/>
      <c r="O25" s="506"/>
      <c r="P25" s="506"/>
      <c r="Q25" s="507"/>
    </row>
    <row r="26" spans="1:17" s="56" customFormat="1" ht="22.5" customHeight="1" x14ac:dyDescent="0.55000000000000004">
      <c r="A26" s="294"/>
      <c r="B26" s="266"/>
      <c r="C26" s="227"/>
      <c r="D26" s="275"/>
      <c r="E26" s="229"/>
      <c r="F26" s="230" t="str">
        <f t="shared" si="4"/>
        <v/>
      </c>
      <c r="G26" s="262"/>
      <c r="H26" s="263"/>
      <c r="I26" s="230" t="str">
        <f t="shared" si="5"/>
        <v/>
      </c>
      <c r="J26" s="262"/>
      <c r="K26" s="263"/>
      <c r="L26" s="230" t="str">
        <f t="shared" si="6"/>
        <v/>
      </c>
      <c r="M26" s="264" t="str">
        <f t="shared" si="7"/>
        <v/>
      </c>
      <c r="N26" s="512"/>
      <c r="O26" s="512"/>
      <c r="P26" s="512"/>
      <c r="Q26" s="513"/>
    </row>
    <row r="27" spans="1:17" s="56" customFormat="1" ht="22.5" customHeight="1" x14ac:dyDescent="0.55000000000000004">
      <c r="A27" s="294"/>
      <c r="B27" s="218"/>
      <c r="C27" s="219" t="str">
        <f>IF(SUM(M27:M29)=0,"",SUM(M27:M29))</f>
        <v/>
      </c>
      <c r="D27" s="276"/>
      <c r="E27" s="221"/>
      <c r="F27" s="222" t="str">
        <f t="shared" si="4"/>
        <v/>
      </c>
      <c r="G27" s="261"/>
      <c r="H27" s="224"/>
      <c r="I27" s="222" t="str">
        <f t="shared" si="5"/>
        <v/>
      </c>
      <c r="J27" s="261"/>
      <c r="K27" s="224"/>
      <c r="L27" s="222" t="str">
        <f t="shared" si="6"/>
        <v/>
      </c>
      <c r="M27" s="225" t="str">
        <f t="shared" si="7"/>
        <v/>
      </c>
      <c r="N27" s="506"/>
      <c r="O27" s="506"/>
      <c r="P27" s="506"/>
      <c r="Q27" s="507"/>
    </row>
    <row r="28" spans="1:17" s="56" customFormat="1" ht="22.5" customHeight="1" x14ac:dyDescent="0.55000000000000004">
      <c r="A28" s="294"/>
      <c r="B28" s="226"/>
      <c r="C28" s="219"/>
      <c r="D28" s="276"/>
      <c r="E28" s="221"/>
      <c r="F28" s="222" t="str">
        <f t="shared" si="4"/>
        <v/>
      </c>
      <c r="G28" s="261"/>
      <c r="H28" s="224"/>
      <c r="I28" s="222" t="str">
        <f t="shared" si="5"/>
        <v/>
      </c>
      <c r="J28" s="261"/>
      <c r="K28" s="224"/>
      <c r="L28" s="222" t="str">
        <f t="shared" si="6"/>
        <v/>
      </c>
      <c r="M28" s="225" t="str">
        <f t="shared" si="7"/>
        <v/>
      </c>
      <c r="N28" s="506"/>
      <c r="O28" s="506"/>
      <c r="P28" s="506"/>
      <c r="Q28" s="507"/>
    </row>
    <row r="29" spans="1:17" s="56" customFormat="1" ht="22.5" customHeight="1" x14ac:dyDescent="0.55000000000000004">
      <c r="A29" s="294"/>
      <c r="B29" s="266"/>
      <c r="C29" s="227"/>
      <c r="D29" s="277"/>
      <c r="E29" s="229"/>
      <c r="F29" s="230" t="str">
        <f t="shared" si="4"/>
        <v/>
      </c>
      <c r="G29" s="262"/>
      <c r="H29" s="263"/>
      <c r="I29" s="230" t="str">
        <f t="shared" si="5"/>
        <v/>
      </c>
      <c r="J29" s="262"/>
      <c r="K29" s="263"/>
      <c r="L29" s="230" t="str">
        <f t="shared" si="6"/>
        <v/>
      </c>
      <c r="M29" s="264" t="str">
        <f t="shared" si="7"/>
        <v/>
      </c>
      <c r="N29" s="512"/>
      <c r="O29" s="512"/>
      <c r="P29" s="512"/>
      <c r="Q29" s="513"/>
    </row>
    <row r="30" spans="1:17" s="56" customFormat="1" ht="22.5" customHeight="1" x14ac:dyDescent="0.55000000000000004">
      <c r="A30" s="295"/>
      <c r="B30" s="270" t="s">
        <v>32</v>
      </c>
      <c r="C30" s="278">
        <f>SUM(C21:C29)</f>
        <v>0</v>
      </c>
      <c r="D30" s="459"/>
      <c r="E30" s="460"/>
      <c r="F30" s="460"/>
      <c r="G30" s="460"/>
      <c r="H30" s="460"/>
      <c r="I30" s="460"/>
      <c r="J30" s="460"/>
      <c r="K30" s="460"/>
      <c r="L30" s="460"/>
      <c r="M30" s="460"/>
      <c r="N30" s="460"/>
      <c r="O30" s="460"/>
      <c r="P30" s="460"/>
      <c r="Q30" s="461"/>
    </row>
    <row r="31" spans="1:17" s="56" customFormat="1" ht="22.5" customHeight="1" x14ac:dyDescent="0.55000000000000004">
      <c r="A31" s="294"/>
      <c r="B31" s="256"/>
      <c r="C31" s="272" t="str">
        <f>IF(SUM(M31:M33)=0,"",SUM(M31:M33))</f>
        <v/>
      </c>
      <c r="D31" s="258"/>
      <c r="E31" s="232"/>
      <c r="F31" s="234" t="str">
        <f>IF(E31="","","X")</f>
        <v/>
      </c>
      <c r="G31" s="259"/>
      <c r="H31" s="233"/>
      <c r="I31" s="234" t="str">
        <f>IF(G31="","","X")</f>
        <v/>
      </c>
      <c r="J31" s="259"/>
      <c r="K31" s="233"/>
      <c r="L31" s="234" t="str">
        <f>IF(J31="","","=")</f>
        <v/>
      </c>
      <c r="M31" s="235" t="str">
        <f>IF(E31*IF(G31="",1,G31)*IF(J31="",1,J31)=0,"",E31*IF(G31="",1,G31)*IF(J31="",1,J31))</f>
        <v/>
      </c>
      <c r="N31" s="510"/>
      <c r="O31" s="510"/>
      <c r="P31" s="510"/>
      <c r="Q31" s="511"/>
    </row>
    <row r="32" spans="1:17" s="56" customFormat="1" ht="22.5" customHeight="1" x14ac:dyDescent="0.55000000000000004">
      <c r="A32" s="294"/>
      <c r="B32" s="226"/>
      <c r="C32" s="219"/>
      <c r="D32" s="273"/>
      <c r="E32" s="221"/>
      <c r="F32" s="222" t="str">
        <f t="shared" ref="F32:F36" si="8">IF(E32="","","X")</f>
        <v/>
      </c>
      <c r="G32" s="261"/>
      <c r="H32" s="224"/>
      <c r="I32" s="222" t="str">
        <f t="shared" ref="I32:I36" si="9">IF(G32="","","X")</f>
        <v/>
      </c>
      <c r="J32" s="261"/>
      <c r="K32" s="224"/>
      <c r="L32" s="222" t="str">
        <f t="shared" ref="L32:L39" si="10">IF(J32="","","=")</f>
        <v/>
      </c>
      <c r="M32" s="225" t="str">
        <f t="shared" ref="M32:M39" si="11">IF(E32*IF(G32="",1,G32)*IF(J32="",1,J32)=0,"",E32*IF(G32="",1,G32)*IF(J32="",1,J32))</f>
        <v/>
      </c>
      <c r="N32" s="506"/>
      <c r="O32" s="506"/>
      <c r="P32" s="506"/>
      <c r="Q32" s="507"/>
    </row>
    <row r="33" spans="1:17" s="56" customFormat="1" ht="22.5" customHeight="1" x14ac:dyDescent="0.55000000000000004">
      <c r="A33" s="294"/>
      <c r="B33" s="226"/>
      <c r="C33" s="219"/>
      <c r="D33" s="273"/>
      <c r="E33" s="221"/>
      <c r="F33" s="230" t="str">
        <f t="shared" si="8"/>
        <v/>
      </c>
      <c r="G33" s="262"/>
      <c r="H33" s="263"/>
      <c r="I33" s="230" t="str">
        <f t="shared" si="9"/>
        <v/>
      </c>
      <c r="J33" s="262"/>
      <c r="K33" s="263"/>
      <c r="L33" s="230" t="str">
        <f t="shared" si="10"/>
        <v/>
      </c>
      <c r="M33" s="264" t="str">
        <f t="shared" si="11"/>
        <v/>
      </c>
      <c r="N33" s="512"/>
      <c r="O33" s="512"/>
      <c r="P33" s="512"/>
      <c r="Q33" s="513"/>
    </row>
    <row r="34" spans="1:17" s="56" customFormat="1" ht="22.5" customHeight="1" x14ac:dyDescent="0.55000000000000004">
      <c r="A34" s="294"/>
      <c r="B34" s="231"/>
      <c r="C34" s="272" t="str">
        <f>IF(SUM(M34:M36)=0,"",SUM(M34:M36))</f>
        <v/>
      </c>
      <c r="D34" s="274"/>
      <c r="E34" s="240"/>
      <c r="F34" s="222" t="str">
        <f t="shared" si="8"/>
        <v/>
      </c>
      <c r="G34" s="261"/>
      <c r="H34" s="224"/>
      <c r="I34" s="222" t="str">
        <f t="shared" si="9"/>
        <v/>
      </c>
      <c r="J34" s="261"/>
      <c r="K34" s="224"/>
      <c r="L34" s="222" t="str">
        <f t="shared" si="10"/>
        <v/>
      </c>
      <c r="M34" s="225" t="str">
        <f t="shared" si="11"/>
        <v/>
      </c>
      <c r="N34" s="506"/>
      <c r="O34" s="506"/>
      <c r="P34" s="506"/>
      <c r="Q34" s="507"/>
    </row>
    <row r="35" spans="1:17" s="56" customFormat="1" ht="22.5" customHeight="1" x14ac:dyDescent="0.55000000000000004">
      <c r="A35" s="294"/>
      <c r="B35" s="226"/>
      <c r="C35" s="219"/>
      <c r="D35" s="273"/>
      <c r="E35" s="221"/>
      <c r="F35" s="222" t="str">
        <f t="shared" si="8"/>
        <v/>
      </c>
      <c r="G35" s="261"/>
      <c r="H35" s="224"/>
      <c r="I35" s="222" t="str">
        <f t="shared" si="9"/>
        <v/>
      </c>
      <c r="J35" s="261"/>
      <c r="K35" s="224"/>
      <c r="L35" s="222" t="str">
        <f t="shared" si="10"/>
        <v/>
      </c>
      <c r="M35" s="225" t="str">
        <f t="shared" si="11"/>
        <v/>
      </c>
      <c r="N35" s="506"/>
      <c r="O35" s="506"/>
      <c r="P35" s="506"/>
      <c r="Q35" s="507"/>
    </row>
    <row r="36" spans="1:17" s="56" customFormat="1" ht="22.5" customHeight="1" x14ac:dyDescent="0.55000000000000004">
      <c r="A36" s="294"/>
      <c r="B36" s="266"/>
      <c r="C36" s="227"/>
      <c r="D36" s="275"/>
      <c r="E36" s="229"/>
      <c r="F36" s="230" t="str">
        <f t="shared" si="8"/>
        <v/>
      </c>
      <c r="G36" s="262"/>
      <c r="H36" s="263"/>
      <c r="I36" s="230" t="str">
        <f t="shared" si="9"/>
        <v/>
      </c>
      <c r="J36" s="262"/>
      <c r="K36" s="263"/>
      <c r="L36" s="230" t="str">
        <f t="shared" si="10"/>
        <v/>
      </c>
      <c r="M36" s="264" t="str">
        <f t="shared" si="11"/>
        <v/>
      </c>
      <c r="N36" s="512"/>
      <c r="O36" s="512"/>
      <c r="P36" s="512"/>
      <c r="Q36" s="513"/>
    </row>
    <row r="37" spans="1:17" s="56" customFormat="1" ht="22.5" customHeight="1" x14ac:dyDescent="0.55000000000000004">
      <c r="A37" s="294"/>
      <c r="B37" s="218"/>
      <c r="C37" s="219" t="str">
        <f>IF(SUM(M37:M39)=0,"",SUM(M37:M39))</f>
        <v/>
      </c>
      <c r="D37" s="276"/>
      <c r="E37" s="221"/>
      <c r="F37" s="222" t="str">
        <f t="shared" ref="F37:F39" si="12">IF(E37="","","X")</f>
        <v/>
      </c>
      <c r="G37" s="261"/>
      <c r="H37" s="224"/>
      <c r="I37" s="222" t="str">
        <f t="shared" ref="I37:I39" si="13">IF(G37="","","X")</f>
        <v/>
      </c>
      <c r="J37" s="261"/>
      <c r="K37" s="224"/>
      <c r="L37" s="222" t="str">
        <f t="shared" si="10"/>
        <v/>
      </c>
      <c r="M37" s="225" t="str">
        <f t="shared" si="11"/>
        <v/>
      </c>
      <c r="N37" s="506"/>
      <c r="O37" s="506"/>
      <c r="P37" s="506"/>
      <c r="Q37" s="507"/>
    </row>
    <row r="38" spans="1:17" s="56" customFormat="1" ht="22.5" customHeight="1" x14ac:dyDescent="0.55000000000000004">
      <c r="A38" s="294"/>
      <c r="B38" s="226"/>
      <c r="C38" s="219"/>
      <c r="D38" s="276"/>
      <c r="E38" s="221"/>
      <c r="F38" s="222" t="str">
        <f t="shared" si="12"/>
        <v/>
      </c>
      <c r="G38" s="261"/>
      <c r="H38" s="224"/>
      <c r="I38" s="222" t="str">
        <f t="shared" si="13"/>
        <v/>
      </c>
      <c r="J38" s="261"/>
      <c r="K38" s="224"/>
      <c r="L38" s="222" t="str">
        <f t="shared" si="10"/>
        <v/>
      </c>
      <c r="M38" s="225" t="str">
        <f t="shared" si="11"/>
        <v/>
      </c>
      <c r="N38" s="506"/>
      <c r="O38" s="506"/>
      <c r="P38" s="506"/>
      <c r="Q38" s="507"/>
    </row>
    <row r="39" spans="1:17" s="56" customFormat="1" ht="22.5" customHeight="1" x14ac:dyDescent="0.55000000000000004">
      <c r="A39" s="294"/>
      <c r="B39" s="266"/>
      <c r="C39" s="227"/>
      <c r="D39" s="277"/>
      <c r="E39" s="229"/>
      <c r="F39" s="230" t="str">
        <f t="shared" si="12"/>
        <v/>
      </c>
      <c r="G39" s="262"/>
      <c r="H39" s="263"/>
      <c r="I39" s="230" t="str">
        <f t="shared" si="13"/>
        <v/>
      </c>
      <c r="J39" s="262"/>
      <c r="K39" s="263"/>
      <c r="L39" s="230" t="str">
        <f t="shared" si="10"/>
        <v/>
      </c>
      <c r="M39" s="264" t="str">
        <f t="shared" si="11"/>
        <v/>
      </c>
      <c r="N39" s="512"/>
      <c r="O39" s="512"/>
      <c r="P39" s="512"/>
      <c r="Q39" s="513"/>
    </row>
    <row r="40" spans="1:17" s="56" customFormat="1" ht="22.5" customHeight="1" x14ac:dyDescent="0.55000000000000004">
      <c r="A40" s="295"/>
      <c r="B40" s="270" t="s">
        <v>33</v>
      </c>
      <c r="C40" s="278">
        <f>SUM(C31:C39)</f>
        <v>0</v>
      </c>
      <c r="D40" s="459"/>
      <c r="E40" s="460"/>
      <c r="F40" s="460"/>
      <c r="G40" s="460"/>
      <c r="H40" s="460"/>
      <c r="I40" s="460"/>
      <c r="J40" s="460"/>
      <c r="K40" s="460"/>
      <c r="L40" s="460"/>
      <c r="M40" s="460"/>
      <c r="N40" s="460"/>
      <c r="O40" s="460"/>
      <c r="P40" s="460"/>
      <c r="Q40" s="461"/>
    </row>
    <row r="41" spans="1:17" s="56" customFormat="1" ht="22.5" customHeight="1" x14ac:dyDescent="0.55000000000000004">
      <c r="A41" s="294"/>
      <c r="B41" s="256"/>
      <c r="C41" s="272" t="str">
        <f>IF(SUM(M41:M43)=0,"",SUM(M41:M43))</f>
        <v/>
      </c>
      <c r="D41" s="258"/>
      <c r="E41" s="232"/>
      <c r="F41" s="234" t="str">
        <f>IF(E41="","","X")</f>
        <v/>
      </c>
      <c r="G41" s="259"/>
      <c r="H41" s="233"/>
      <c r="I41" s="234" t="str">
        <f>IF(G41="","","X")</f>
        <v/>
      </c>
      <c r="J41" s="259"/>
      <c r="K41" s="233"/>
      <c r="L41" s="234" t="str">
        <f>IF(J41="","","=")</f>
        <v/>
      </c>
      <c r="M41" s="235" t="str">
        <f>IF(E41*IF(G41="",1,G41)*IF(J41="",1,J41)=0,"",E41*IF(G41="",1,G41)*IF(J41="",1,J41))</f>
        <v/>
      </c>
      <c r="N41" s="510"/>
      <c r="O41" s="510"/>
      <c r="P41" s="510"/>
      <c r="Q41" s="511"/>
    </row>
    <row r="42" spans="1:17" s="56" customFormat="1" ht="22.5" customHeight="1" x14ac:dyDescent="0.55000000000000004">
      <c r="A42" s="294"/>
      <c r="B42" s="226"/>
      <c r="C42" s="219"/>
      <c r="D42" s="273"/>
      <c r="E42" s="221"/>
      <c r="F42" s="222" t="str">
        <f t="shared" ref="F42:F46" si="14">IF(E42="","","X")</f>
        <v/>
      </c>
      <c r="G42" s="261"/>
      <c r="H42" s="224"/>
      <c r="I42" s="222" t="str">
        <f t="shared" ref="I42:I46" si="15">IF(G42="","","X")</f>
        <v/>
      </c>
      <c r="J42" s="261"/>
      <c r="K42" s="224"/>
      <c r="L42" s="222" t="str">
        <f t="shared" ref="L42:L49" si="16">IF(J42="","","=")</f>
        <v/>
      </c>
      <c r="M42" s="225" t="str">
        <f t="shared" ref="M42:M49" si="17">IF(E42*IF(G42="",1,G42)*IF(J42="",1,J42)=0,"",E42*IF(G42="",1,G42)*IF(J42="",1,J42))</f>
        <v/>
      </c>
      <c r="N42" s="506"/>
      <c r="O42" s="506"/>
      <c r="P42" s="506"/>
      <c r="Q42" s="507"/>
    </row>
    <row r="43" spans="1:17" s="56" customFormat="1" ht="22.5" customHeight="1" x14ac:dyDescent="0.55000000000000004">
      <c r="A43" s="294"/>
      <c r="B43" s="226"/>
      <c r="C43" s="219"/>
      <c r="D43" s="273"/>
      <c r="E43" s="221"/>
      <c r="F43" s="230" t="str">
        <f t="shared" si="14"/>
        <v/>
      </c>
      <c r="G43" s="262"/>
      <c r="H43" s="263"/>
      <c r="I43" s="230" t="str">
        <f t="shared" si="15"/>
        <v/>
      </c>
      <c r="J43" s="262"/>
      <c r="K43" s="263"/>
      <c r="L43" s="230" t="str">
        <f t="shared" si="16"/>
        <v/>
      </c>
      <c r="M43" s="264" t="str">
        <f t="shared" si="17"/>
        <v/>
      </c>
      <c r="N43" s="512"/>
      <c r="O43" s="512"/>
      <c r="P43" s="512"/>
      <c r="Q43" s="513"/>
    </row>
    <row r="44" spans="1:17" s="56" customFormat="1" ht="22.5" customHeight="1" x14ac:dyDescent="0.55000000000000004">
      <c r="A44" s="294"/>
      <c r="B44" s="231"/>
      <c r="C44" s="272" t="str">
        <f>IF(SUM(M44:M46)=0,"",SUM(M44:M46))</f>
        <v/>
      </c>
      <c r="D44" s="274"/>
      <c r="E44" s="240"/>
      <c r="F44" s="222" t="str">
        <f t="shared" si="14"/>
        <v/>
      </c>
      <c r="G44" s="261"/>
      <c r="H44" s="224"/>
      <c r="I44" s="222" t="str">
        <f t="shared" si="15"/>
        <v/>
      </c>
      <c r="J44" s="261"/>
      <c r="K44" s="224"/>
      <c r="L44" s="222" t="str">
        <f t="shared" si="16"/>
        <v/>
      </c>
      <c r="M44" s="225" t="str">
        <f t="shared" si="17"/>
        <v/>
      </c>
      <c r="N44" s="506"/>
      <c r="O44" s="506"/>
      <c r="P44" s="506"/>
      <c r="Q44" s="507"/>
    </row>
    <row r="45" spans="1:17" s="56" customFormat="1" ht="22.5" customHeight="1" x14ac:dyDescent="0.55000000000000004">
      <c r="A45" s="294"/>
      <c r="B45" s="226"/>
      <c r="C45" s="219"/>
      <c r="D45" s="273"/>
      <c r="E45" s="221"/>
      <c r="F45" s="222" t="str">
        <f t="shared" si="14"/>
        <v/>
      </c>
      <c r="G45" s="261"/>
      <c r="H45" s="224"/>
      <c r="I45" s="222" t="str">
        <f t="shared" si="15"/>
        <v/>
      </c>
      <c r="J45" s="261"/>
      <c r="K45" s="224"/>
      <c r="L45" s="222" t="str">
        <f t="shared" si="16"/>
        <v/>
      </c>
      <c r="M45" s="225" t="str">
        <f t="shared" si="17"/>
        <v/>
      </c>
      <c r="N45" s="506"/>
      <c r="O45" s="506"/>
      <c r="P45" s="506"/>
      <c r="Q45" s="507"/>
    </row>
    <row r="46" spans="1:17" s="56" customFormat="1" ht="22.5" customHeight="1" x14ac:dyDescent="0.55000000000000004">
      <c r="A46" s="294"/>
      <c r="B46" s="266"/>
      <c r="C46" s="227"/>
      <c r="D46" s="275"/>
      <c r="E46" s="229"/>
      <c r="F46" s="230" t="str">
        <f t="shared" si="14"/>
        <v/>
      </c>
      <c r="G46" s="262"/>
      <c r="H46" s="263"/>
      <c r="I46" s="230" t="str">
        <f t="shared" si="15"/>
        <v/>
      </c>
      <c r="J46" s="262"/>
      <c r="K46" s="263"/>
      <c r="L46" s="230" t="str">
        <f t="shared" si="16"/>
        <v/>
      </c>
      <c r="M46" s="264" t="str">
        <f t="shared" si="17"/>
        <v/>
      </c>
      <c r="N46" s="512"/>
      <c r="O46" s="512"/>
      <c r="P46" s="512"/>
      <c r="Q46" s="513"/>
    </row>
    <row r="47" spans="1:17" s="56" customFormat="1" ht="22.5" customHeight="1" x14ac:dyDescent="0.55000000000000004">
      <c r="A47" s="294"/>
      <c r="B47" s="218"/>
      <c r="C47" s="219" t="str">
        <f>IF(SUM(M47:M49)=0,"",SUM(M47:M49))</f>
        <v/>
      </c>
      <c r="D47" s="276"/>
      <c r="E47" s="221"/>
      <c r="F47" s="222" t="str">
        <f t="shared" ref="F47:F49" si="18">IF(E47="","","X")</f>
        <v/>
      </c>
      <c r="G47" s="261"/>
      <c r="H47" s="224"/>
      <c r="I47" s="222" t="str">
        <f t="shared" ref="I47:I49" si="19">IF(G47="","","X")</f>
        <v/>
      </c>
      <c r="J47" s="261"/>
      <c r="K47" s="224"/>
      <c r="L47" s="222" t="str">
        <f t="shared" si="16"/>
        <v/>
      </c>
      <c r="M47" s="225" t="str">
        <f t="shared" si="17"/>
        <v/>
      </c>
      <c r="N47" s="506"/>
      <c r="O47" s="506"/>
      <c r="P47" s="506"/>
      <c r="Q47" s="507"/>
    </row>
    <row r="48" spans="1:17" s="56" customFormat="1" ht="22.5" customHeight="1" x14ac:dyDescent="0.55000000000000004">
      <c r="A48" s="294"/>
      <c r="B48" s="226"/>
      <c r="C48" s="219"/>
      <c r="D48" s="276"/>
      <c r="E48" s="221"/>
      <c r="F48" s="222" t="str">
        <f t="shared" si="18"/>
        <v/>
      </c>
      <c r="G48" s="261"/>
      <c r="H48" s="224"/>
      <c r="I48" s="222" t="str">
        <f t="shared" si="19"/>
        <v/>
      </c>
      <c r="J48" s="261"/>
      <c r="K48" s="224"/>
      <c r="L48" s="222" t="str">
        <f t="shared" si="16"/>
        <v/>
      </c>
      <c r="M48" s="225" t="str">
        <f t="shared" si="17"/>
        <v/>
      </c>
      <c r="N48" s="506"/>
      <c r="O48" s="506"/>
      <c r="P48" s="506"/>
      <c r="Q48" s="507"/>
    </row>
    <row r="49" spans="1:17" s="56" customFormat="1" ht="22.5" customHeight="1" x14ac:dyDescent="0.55000000000000004">
      <c r="A49" s="294"/>
      <c r="B49" s="266"/>
      <c r="C49" s="227"/>
      <c r="D49" s="277"/>
      <c r="E49" s="229"/>
      <c r="F49" s="230" t="str">
        <f t="shared" si="18"/>
        <v/>
      </c>
      <c r="G49" s="262"/>
      <c r="H49" s="263"/>
      <c r="I49" s="230" t="str">
        <f t="shared" si="19"/>
        <v/>
      </c>
      <c r="J49" s="262"/>
      <c r="K49" s="263"/>
      <c r="L49" s="230" t="str">
        <f t="shared" si="16"/>
        <v/>
      </c>
      <c r="M49" s="264" t="str">
        <f t="shared" si="17"/>
        <v/>
      </c>
      <c r="N49" s="512"/>
      <c r="O49" s="512"/>
      <c r="P49" s="512"/>
      <c r="Q49" s="513"/>
    </row>
    <row r="50" spans="1:17" s="56" customFormat="1" ht="22.5" customHeight="1" x14ac:dyDescent="0.55000000000000004">
      <c r="A50" s="295"/>
      <c r="B50" s="270" t="s">
        <v>34</v>
      </c>
      <c r="C50" s="278">
        <f>SUM(C41:C49)</f>
        <v>0</v>
      </c>
      <c r="D50" s="459"/>
      <c r="E50" s="460"/>
      <c r="F50" s="460"/>
      <c r="G50" s="460"/>
      <c r="H50" s="460"/>
      <c r="I50" s="460"/>
      <c r="J50" s="460"/>
      <c r="K50" s="460"/>
      <c r="L50" s="460"/>
      <c r="M50" s="460"/>
      <c r="N50" s="460"/>
      <c r="O50" s="460"/>
      <c r="P50" s="460"/>
      <c r="Q50" s="461"/>
    </row>
    <row r="51" spans="1:17" s="56" customFormat="1" ht="35.25" customHeight="1" x14ac:dyDescent="0.55000000000000004">
      <c r="A51" s="542" t="s">
        <v>79</v>
      </c>
      <c r="B51" s="543"/>
      <c r="C51" s="296">
        <f>SUM(C20,C30,C40,C50)</f>
        <v>0</v>
      </c>
      <c r="D51" s="536"/>
      <c r="E51" s="537"/>
      <c r="F51" s="537"/>
      <c r="G51" s="537"/>
      <c r="H51" s="537"/>
      <c r="I51" s="537"/>
      <c r="J51" s="537"/>
      <c r="K51" s="537"/>
      <c r="L51" s="537"/>
      <c r="M51" s="537"/>
      <c r="N51" s="537"/>
      <c r="O51" s="537"/>
      <c r="P51" s="537"/>
      <c r="Q51" s="538"/>
    </row>
    <row r="52" spans="1:17" s="56" customFormat="1" ht="22.5" x14ac:dyDescent="0.55000000000000004">
      <c r="A52" s="297"/>
      <c r="B52" s="298" t="s">
        <v>60</v>
      </c>
      <c r="C52" s="297"/>
      <c r="D52" s="297"/>
      <c r="E52" s="297"/>
      <c r="F52" s="297"/>
      <c r="G52" s="297"/>
      <c r="H52" s="297"/>
      <c r="I52" s="297"/>
      <c r="J52" s="297"/>
      <c r="K52" s="297"/>
      <c r="L52" s="297"/>
      <c r="M52" s="297"/>
      <c r="N52" s="297"/>
      <c r="O52" s="297"/>
      <c r="P52" s="297"/>
      <c r="Q52" s="297"/>
    </row>
    <row r="53" spans="1:17" s="56" customFormat="1" ht="22.5" x14ac:dyDescent="0.55000000000000004">
      <c r="A53" s="297"/>
      <c r="B53" s="299" t="s">
        <v>25</v>
      </c>
      <c r="C53" s="297"/>
      <c r="D53" s="297"/>
      <c r="E53" s="297"/>
      <c r="F53" s="297"/>
      <c r="G53" s="297"/>
      <c r="H53" s="297"/>
      <c r="I53" s="297"/>
      <c r="J53" s="297"/>
      <c r="K53" s="297"/>
      <c r="L53" s="297"/>
      <c r="M53" s="297"/>
      <c r="N53" s="297"/>
      <c r="O53" s="297"/>
      <c r="P53" s="297"/>
      <c r="Q53" s="297"/>
    </row>
    <row r="54" spans="1:17" s="56" customFormat="1" ht="22.5" x14ac:dyDescent="0.55000000000000004">
      <c r="A54" s="300"/>
      <c r="B54" s="298" t="s">
        <v>73</v>
      </c>
      <c r="C54" s="301"/>
      <c r="D54" s="302"/>
      <c r="E54" s="222"/>
      <c r="F54" s="302"/>
      <c r="G54" s="222"/>
      <c r="H54" s="222"/>
      <c r="I54" s="303"/>
      <c r="J54" s="222"/>
      <c r="K54" s="222"/>
      <c r="L54" s="302"/>
      <c r="M54" s="304"/>
      <c r="N54" s="305"/>
      <c r="O54" s="305"/>
      <c r="P54" s="305"/>
      <c r="Q54" s="305"/>
    </row>
    <row r="55" spans="1:17" s="56" customFormat="1" ht="22.5" x14ac:dyDescent="0.55000000000000004">
      <c r="A55" s="71"/>
      <c r="B55" s="73"/>
      <c r="C55" s="72"/>
      <c r="D55" s="73"/>
      <c r="E55" s="340"/>
      <c r="F55" s="73"/>
      <c r="G55" s="340"/>
      <c r="H55" s="340"/>
      <c r="I55" s="74"/>
      <c r="J55" s="340"/>
      <c r="K55" s="340"/>
      <c r="L55" s="73"/>
      <c r="M55" s="75"/>
    </row>
    <row r="56" spans="1:17" s="56" customFormat="1" ht="22.5" x14ac:dyDescent="0.55000000000000004">
      <c r="A56" s="71"/>
      <c r="B56" s="73"/>
      <c r="C56" s="72"/>
      <c r="D56" s="73"/>
      <c r="E56" s="340"/>
      <c r="F56" s="73"/>
      <c r="G56" s="340"/>
      <c r="H56" s="340"/>
      <c r="I56" s="74"/>
      <c r="J56" s="340"/>
      <c r="K56" s="340"/>
      <c r="L56" s="73"/>
      <c r="M56" s="75"/>
    </row>
    <row r="57" spans="1:17" s="56" customFormat="1" ht="22.5" x14ac:dyDescent="0.55000000000000004">
      <c r="A57" s="71"/>
      <c r="B57" s="73"/>
      <c r="C57" s="72"/>
      <c r="D57" s="73"/>
      <c r="E57" s="340"/>
      <c r="F57" s="73"/>
      <c r="G57" s="340"/>
      <c r="H57" s="340"/>
      <c r="I57" s="74"/>
      <c r="J57" s="340"/>
      <c r="K57" s="340"/>
      <c r="L57" s="73"/>
      <c r="M57" s="75"/>
    </row>
    <row r="58" spans="1:17" s="56" customFormat="1" ht="22.5" x14ac:dyDescent="0.55000000000000004">
      <c r="A58" s="71"/>
      <c r="B58" s="73"/>
      <c r="C58" s="72"/>
      <c r="D58" s="73"/>
      <c r="E58" s="340"/>
      <c r="F58" s="73"/>
      <c r="G58" s="340"/>
      <c r="H58" s="340"/>
      <c r="I58" s="74"/>
      <c r="J58" s="340"/>
      <c r="K58" s="340"/>
      <c r="L58" s="73"/>
      <c r="M58" s="75"/>
    </row>
    <row r="59" spans="1:17" s="56" customFormat="1" ht="22.5" x14ac:dyDescent="0.55000000000000004">
      <c r="A59" s="71"/>
      <c r="B59" s="73"/>
      <c r="C59" s="72"/>
      <c r="D59" s="73"/>
      <c r="E59" s="340"/>
      <c r="F59" s="73"/>
      <c r="G59" s="340"/>
      <c r="H59" s="340"/>
      <c r="I59" s="74"/>
      <c r="J59" s="340"/>
      <c r="K59" s="340"/>
      <c r="L59" s="73"/>
      <c r="M59" s="75"/>
    </row>
    <row r="60" spans="1:17" s="56" customFormat="1" ht="22.5" x14ac:dyDescent="0.55000000000000004">
      <c r="A60" s="71"/>
      <c r="B60" s="73"/>
      <c r="C60" s="72"/>
      <c r="D60" s="73"/>
      <c r="E60" s="340"/>
      <c r="F60" s="73"/>
      <c r="G60" s="340"/>
      <c r="H60" s="340"/>
      <c r="I60" s="74"/>
      <c r="J60" s="340"/>
      <c r="K60" s="340"/>
      <c r="L60" s="73"/>
      <c r="M60" s="75"/>
    </row>
    <row r="61" spans="1:17" s="56" customFormat="1" ht="22.5" x14ac:dyDescent="0.55000000000000004">
      <c r="A61" s="71"/>
      <c r="B61" s="73"/>
      <c r="C61" s="72"/>
      <c r="D61" s="73"/>
      <c r="E61" s="340"/>
      <c r="F61" s="73"/>
      <c r="G61" s="340"/>
      <c r="H61" s="340"/>
      <c r="I61" s="74"/>
      <c r="J61" s="340"/>
      <c r="K61" s="340"/>
      <c r="L61" s="73"/>
      <c r="M61" s="75"/>
    </row>
    <row r="62" spans="1:17" s="56" customFormat="1" ht="22.5" x14ac:dyDescent="0.55000000000000004">
      <c r="A62" s="71"/>
      <c r="B62" s="73"/>
      <c r="C62" s="72"/>
      <c r="D62" s="73"/>
      <c r="E62" s="340"/>
      <c r="F62" s="73"/>
      <c r="G62" s="340"/>
      <c r="H62" s="340"/>
      <c r="I62" s="74"/>
      <c r="J62" s="340"/>
      <c r="K62" s="340"/>
      <c r="L62" s="73"/>
      <c r="M62" s="75"/>
    </row>
    <row r="63" spans="1:17" s="56" customFormat="1" ht="22.5" x14ac:dyDescent="0.55000000000000004">
      <c r="A63" s="71"/>
      <c r="B63" s="73"/>
      <c r="C63" s="72"/>
      <c r="D63" s="73"/>
      <c r="E63" s="340"/>
      <c r="F63" s="73"/>
      <c r="G63" s="340"/>
      <c r="H63" s="340"/>
      <c r="I63" s="74"/>
      <c r="J63" s="340"/>
      <c r="K63" s="340"/>
      <c r="L63" s="73"/>
      <c r="M63" s="75"/>
    </row>
    <row r="64" spans="1:17" s="56" customFormat="1" ht="22.5" x14ac:dyDescent="0.55000000000000004">
      <c r="A64" s="71"/>
      <c r="B64" s="73"/>
      <c r="C64" s="72"/>
      <c r="D64" s="73"/>
      <c r="E64" s="340"/>
      <c r="F64" s="73"/>
      <c r="G64" s="340"/>
      <c r="H64" s="340"/>
      <c r="I64" s="74"/>
      <c r="J64" s="340"/>
      <c r="K64" s="340"/>
      <c r="L64" s="73"/>
      <c r="M64" s="75"/>
    </row>
    <row r="65" spans="1:14" s="56" customFormat="1" ht="22.5" x14ac:dyDescent="0.55000000000000004">
      <c r="A65" s="71"/>
      <c r="B65" s="73"/>
      <c r="C65" s="72"/>
      <c r="D65" s="73"/>
      <c r="E65" s="340"/>
      <c r="F65" s="73"/>
      <c r="G65" s="340"/>
      <c r="H65" s="340"/>
      <c r="I65" s="74"/>
      <c r="J65" s="340"/>
      <c r="K65" s="340"/>
      <c r="L65" s="73"/>
      <c r="M65" s="75"/>
    </row>
    <row r="66" spans="1:14" s="79" customFormat="1" ht="35.15" customHeight="1" x14ac:dyDescent="0.55000000000000004">
      <c r="A66" s="76"/>
      <c r="B66" s="77"/>
      <c r="C66" s="525"/>
      <c r="D66" s="525"/>
      <c r="E66" s="525"/>
      <c r="F66" s="525"/>
      <c r="G66" s="525"/>
      <c r="H66" s="525"/>
      <c r="I66" s="525"/>
      <c r="J66" s="525"/>
      <c r="K66" s="525"/>
      <c r="L66" s="525"/>
      <c r="M66" s="525"/>
      <c r="N66" s="78"/>
    </row>
    <row r="67" spans="1:14" s="56" customFormat="1" ht="22.5" x14ac:dyDescent="0.55000000000000004">
      <c r="A67" s="526"/>
      <c r="B67" s="526"/>
      <c r="C67" s="526"/>
      <c r="D67" s="526"/>
      <c r="E67" s="526"/>
      <c r="F67" s="526"/>
      <c r="G67" s="526"/>
      <c r="H67" s="526"/>
      <c r="I67" s="526"/>
      <c r="J67" s="526"/>
      <c r="K67" s="526"/>
      <c r="L67" s="526"/>
      <c r="M67" s="526"/>
    </row>
    <row r="68" spans="1:14" s="56" customFormat="1" ht="19.5" customHeight="1" x14ac:dyDescent="0.55000000000000004">
      <c r="A68" s="527"/>
      <c r="B68" s="527"/>
      <c r="C68" s="527"/>
      <c r="D68" s="527"/>
      <c r="E68" s="527"/>
      <c r="F68" s="527"/>
      <c r="G68" s="527"/>
      <c r="H68" s="527"/>
      <c r="I68" s="527"/>
      <c r="J68" s="527"/>
      <c r="K68" s="527"/>
      <c r="L68" s="527"/>
      <c r="M68" s="527"/>
    </row>
    <row r="69" spans="1:14" s="56" customFormat="1" ht="19.5" customHeight="1" x14ac:dyDescent="0.55000000000000004">
      <c r="A69" s="527"/>
      <c r="B69" s="527"/>
      <c r="C69" s="527"/>
      <c r="D69" s="527"/>
      <c r="E69" s="527"/>
      <c r="F69" s="527"/>
      <c r="G69" s="527"/>
      <c r="H69" s="527"/>
      <c r="I69" s="527"/>
      <c r="J69" s="527"/>
      <c r="K69" s="527"/>
      <c r="L69" s="527"/>
      <c r="M69" s="527"/>
    </row>
    <row r="70" spans="1:14" s="56" customFormat="1" ht="40" customHeight="1" x14ac:dyDescent="0.55000000000000004">
      <c r="A70" s="80"/>
      <c r="B70" s="81"/>
      <c r="C70" s="524"/>
      <c r="D70" s="524"/>
      <c r="E70" s="524"/>
      <c r="F70" s="524"/>
      <c r="G70" s="524"/>
      <c r="H70" s="524"/>
      <c r="I70" s="524"/>
      <c r="J70" s="524"/>
      <c r="K70" s="524"/>
      <c r="L70" s="524"/>
      <c r="M70" s="524"/>
    </row>
    <row r="71" spans="1:14" s="56" customFormat="1" ht="40" customHeight="1" x14ac:dyDescent="0.55000000000000004">
      <c r="A71" s="80"/>
      <c r="B71" s="81"/>
      <c r="C71" s="524"/>
      <c r="D71" s="524"/>
      <c r="E71" s="524"/>
      <c r="F71" s="524"/>
      <c r="G71" s="524"/>
      <c r="H71" s="524"/>
      <c r="I71" s="524"/>
      <c r="J71" s="524"/>
      <c r="K71" s="524"/>
      <c r="L71" s="524"/>
      <c r="M71" s="524"/>
    </row>
    <row r="72" spans="1:14" s="56" customFormat="1" ht="35.15" customHeight="1" x14ac:dyDescent="0.55000000000000004">
      <c r="A72" s="82"/>
      <c r="B72" s="77"/>
      <c r="C72" s="525"/>
      <c r="D72" s="525"/>
      <c r="E72" s="525"/>
      <c r="F72" s="525"/>
      <c r="G72" s="525"/>
      <c r="H72" s="525"/>
      <c r="I72" s="525"/>
      <c r="J72" s="525"/>
      <c r="K72" s="525"/>
      <c r="L72" s="525"/>
      <c r="M72" s="525"/>
    </row>
    <row r="73" spans="1:14" ht="22.5" x14ac:dyDescent="0.55000000000000004">
      <c r="A73" s="55"/>
    </row>
    <row r="74" spans="1:14" ht="22.5" x14ac:dyDescent="0.55000000000000004">
      <c r="A74" s="55"/>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4"/>
  <sheetViews>
    <sheetView view="pageBreakPreview" topLeftCell="B1" zoomScale="60" zoomScaleNormal="100" workbookViewId="0">
      <selection activeCell="A16" sqref="A16:B16"/>
    </sheetView>
  </sheetViews>
  <sheetFormatPr defaultColWidth="8.58203125" defaultRowHeight="14.5" customHeight="1" x14ac:dyDescent="0.55000000000000004"/>
  <cols>
    <col min="1" max="1" width="2.58203125" style="351" customWidth="1"/>
    <col min="2" max="2" width="58.33203125" style="351" customWidth="1"/>
    <col min="3" max="3" width="6.58203125" style="351" customWidth="1"/>
    <col min="4" max="4" width="58.33203125" style="351" customWidth="1"/>
    <col min="5" max="5" width="8.58203125" style="351"/>
    <col min="6" max="6" width="8.58203125" style="352"/>
    <col min="7" max="16384" width="8.58203125" style="351"/>
  </cols>
  <sheetData>
    <row r="1" spans="2:7" ht="14.5" customHeight="1" thickBot="1" x14ac:dyDescent="0.6"/>
    <row r="2" spans="2:7" ht="38.5" customHeight="1" x14ac:dyDescent="0.55000000000000004">
      <c r="B2" s="350" t="s">
        <v>90</v>
      </c>
      <c r="C2" s="544" t="s">
        <v>222</v>
      </c>
      <c r="D2" s="545"/>
    </row>
    <row r="3" spans="2:7" ht="57.65" customHeight="1" thickBot="1" x14ac:dyDescent="0.6">
      <c r="B3" s="353" t="s">
        <v>91</v>
      </c>
      <c r="C3" s="546"/>
      <c r="D3" s="547"/>
    </row>
    <row r="4" spans="2:7" ht="21.65" customHeight="1" x14ac:dyDescent="0.55000000000000004">
      <c r="B4" s="351" t="s">
        <v>92</v>
      </c>
      <c r="D4" s="351" t="s">
        <v>93</v>
      </c>
    </row>
    <row r="5" spans="2:7" ht="21.65" customHeight="1" x14ac:dyDescent="0.55000000000000004">
      <c r="B5" s="354" t="s">
        <v>94</v>
      </c>
      <c r="D5" s="354" t="s">
        <v>95</v>
      </c>
    </row>
    <row r="6" spans="2:7" ht="21.65" customHeight="1" x14ac:dyDescent="0.55000000000000004">
      <c r="B6" s="353"/>
    </row>
    <row r="7" spans="2:7" ht="17.149999999999999" customHeight="1" x14ac:dyDescent="0.55000000000000004">
      <c r="B7" s="355" t="s">
        <v>96</v>
      </c>
      <c r="C7" s="356"/>
      <c r="D7" s="356"/>
    </row>
    <row r="8" spans="2:7" ht="8.5" customHeight="1" x14ac:dyDescent="0.55000000000000004">
      <c r="B8" s="357"/>
    </row>
    <row r="9" spans="2:7" ht="17.149999999999999" customHeight="1" x14ac:dyDescent="0.55000000000000004">
      <c r="B9" s="355" t="s">
        <v>97</v>
      </c>
      <c r="C9" s="356"/>
      <c r="D9" s="356"/>
      <c r="G9" s="364"/>
    </row>
    <row r="10" spans="2:7" ht="8.15" customHeight="1" x14ac:dyDescent="0.55000000000000004">
      <c r="B10" s="357"/>
    </row>
    <row r="11" spans="2:7" ht="17.149999999999999" customHeight="1" x14ac:dyDescent="0.55000000000000004">
      <c r="B11" s="355" t="s">
        <v>98</v>
      </c>
      <c r="C11" s="356"/>
      <c r="D11" s="363"/>
    </row>
    <row r="12" spans="2:7" ht="4.5" customHeight="1" x14ac:dyDescent="0.55000000000000004">
      <c r="B12" s="357"/>
    </row>
    <row r="13" spans="2:7" ht="14.5" customHeight="1" x14ac:dyDescent="0.55000000000000004">
      <c r="B13" s="351" t="s">
        <v>99</v>
      </c>
      <c r="D13" s="351" t="s">
        <v>100</v>
      </c>
    </row>
    <row r="14" spans="2:7" ht="14.5" customHeight="1" x14ac:dyDescent="0.55000000000000004">
      <c r="B14" s="354"/>
      <c r="D14" s="354"/>
    </row>
    <row r="15" spans="2:7" ht="4.5" customHeight="1" x14ac:dyDescent="0.55000000000000004"/>
    <row r="16" spans="2:7" ht="14.5" customHeight="1" x14ac:dyDescent="0.55000000000000004">
      <c r="B16" s="351" t="s">
        <v>101</v>
      </c>
      <c r="D16" s="351" t="s">
        <v>102</v>
      </c>
    </row>
    <row r="17" spans="2:4" ht="14.5" customHeight="1" x14ac:dyDescent="0.55000000000000004">
      <c r="B17" s="354"/>
      <c r="D17" s="354"/>
    </row>
    <row r="18" spans="2:4" ht="4.5" customHeight="1" x14ac:dyDescent="0.55000000000000004"/>
    <row r="19" spans="2:4" ht="14.5" customHeight="1" x14ac:dyDescent="0.55000000000000004">
      <c r="B19" s="351" t="s">
        <v>103</v>
      </c>
    </row>
    <row r="20" spans="2:4" ht="14.5" customHeight="1" x14ac:dyDescent="0.55000000000000004">
      <c r="B20" s="358"/>
    </row>
    <row r="21" spans="2:4" ht="14.5" customHeight="1" x14ac:dyDescent="0.55000000000000004">
      <c r="B21" s="357"/>
    </row>
    <row r="22" spans="2:4" ht="17.149999999999999" customHeight="1" x14ac:dyDescent="0.55000000000000004">
      <c r="B22" s="355" t="s">
        <v>104</v>
      </c>
      <c r="C22" s="356"/>
      <c r="D22" s="356"/>
    </row>
    <row r="23" spans="2:4" ht="4.5" customHeight="1" x14ac:dyDescent="0.55000000000000004">
      <c r="B23" s="357"/>
    </row>
    <row r="24" spans="2:4" ht="14.5" customHeight="1" x14ac:dyDescent="0.55000000000000004">
      <c r="B24" s="351" t="s">
        <v>105</v>
      </c>
      <c r="D24" s="351" t="s">
        <v>106</v>
      </c>
    </row>
    <row r="25" spans="2:4" ht="14.5" customHeight="1" x14ac:dyDescent="0.55000000000000004">
      <c r="B25" s="354"/>
      <c r="D25" s="354"/>
    </row>
    <row r="26" spans="2:4" ht="4.5" customHeight="1" x14ac:dyDescent="0.55000000000000004"/>
    <row r="27" spans="2:4" ht="14.5" customHeight="1" x14ac:dyDescent="0.55000000000000004">
      <c r="B27" s="351" t="s">
        <v>107</v>
      </c>
      <c r="D27" s="351" t="s">
        <v>108</v>
      </c>
    </row>
    <row r="28" spans="2:4" ht="14.5" customHeight="1" x14ac:dyDescent="0.55000000000000004">
      <c r="B28" s="354"/>
      <c r="D28" s="354"/>
    </row>
    <row r="29" spans="2:4" ht="4.5" customHeight="1" x14ac:dyDescent="0.55000000000000004"/>
    <row r="30" spans="2:4" ht="14.5" customHeight="1" x14ac:dyDescent="0.55000000000000004">
      <c r="B30" s="351" t="s">
        <v>109</v>
      </c>
    </row>
    <row r="31" spans="2:4" ht="14.5" customHeight="1" x14ac:dyDescent="0.55000000000000004">
      <c r="B31" s="358"/>
    </row>
    <row r="32" spans="2:4" ht="14.5" customHeight="1" x14ac:dyDescent="0.55000000000000004">
      <c r="B32" s="357"/>
    </row>
    <row r="33" spans="2:4" ht="17.149999999999999" customHeight="1" x14ac:dyDescent="0.55000000000000004">
      <c r="B33" s="355" t="s">
        <v>110</v>
      </c>
      <c r="C33" s="356"/>
      <c r="D33" s="356"/>
    </row>
    <row r="34" spans="2:4" ht="4.5" customHeight="1" x14ac:dyDescent="0.55000000000000004">
      <c r="B34" s="357"/>
    </row>
    <row r="35" spans="2:4" ht="14.5" customHeight="1" x14ac:dyDescent="0.55000000000000004">
      <c r="B35" s="351" t="s">
        <v>111</v>
      </c>
      <c r="D35" s="351" t="s">
        <v>112</v>
      </c>
    </row>
    <row r="36" spans="2:4" ht="14.5" customHeight="1" x14ac:dyDescent="0.55000000000000004">
      <c r="B36" s="354"/>
      <c r="D36" s="354"/>
    </row>
    <row r="37" spans="2:4" ht="4.5" customHeight="1" x14ac:dyDescent="0.55000000000000004"/>
    <row r="38" spans="2:4" ht="14.5" customHeight="1" x14ac:dyDescent="0.55000000000000004">
      <c r="B38" s="351" t="s">
        <v>113</v>
      </c>
      <c r="D38" s="351" t="s">
        <v>114</v>
      </c>
    </row>
    <row r="39" spans="2:4" ht="14.5" customHeight="1" x14ac:dyDescent="0.55000000000000004">
      <c r="B39" s="354"/>
      <c r="D39" s="354"/>
    </row>
    <row r="40" spans="2:4" ht="4.5" customHeight="1" x14ac:dyDescent="0.55000000000000004"/>
    <row r="41" spans="2:4" ht="14.5" customHeight="1" x14ac:dyDescent="0.55000000000000004">
      <c r="B41" s="351" t="s">
        <v>115</v>
      </c>
    </row>
    <row r="42" spans="2:4" ht="14.5" customHeight="1" x14ac:dyDescent="0.55000000000000004">
      <c r="B42" s="358"/>
    </row>
    <row r="43" spans="2:4" ht="14.5" customHeight="1" x14ac:dyDescent="0.55000000000000004">
      <c r="B43" s="357"/>
    </row>
    <row r="44" spans="2:4" ht="17.149999999999999" customHeight="1" x14ac:dyDescent="0.55000000000000004">
      <c r="B44" s="355" t="s">
        <v>116</v>
      </c>
      <c r="C44" s="356"/>
      <c r="D44" s="356"/>
    </row>
    <row r="45" spans="2:4" ht="4.5" customHeight="1" x14ac:dyDescent="0.55000000000000004">
      <c r="B45" s="357"/>
    </row>
    <row r="46" spans="2:4" ht="14.5" customHeight="1" x14ac:dyDescent="0.55000000000000004">
      <c r="B46" s="351" t="s">
        <v>117</v>
      </c>
    </row>
    <row r="47" spans="2:4" ht="14.5" customHeight="1" x14ac:dyDescent="0.55000000000000004">
      <c r="B47" s="358"/>
    </row>
    <row r="48" spans="2:4" ht="14.5" customHeight="1" x14ac:dyDescent="0.55000000000000004">
      <c r="B48" s="357"/>
    </row>
    <row r="49" spans="2:4" ht="17.149999999999999" customHeight="1" x14ac:dyDescent="0.55000000000000004">
      <c r="B49" s="359" t="s">
        <v>118</v>
      </c>
      <c r="C49" s="360"/>
      <c r="D49" s="360"/>
    </row>
    <row r="50" spans="2:4" ht="4.5" customHeight="1" x14ac:dyDescent="0.55000000000000004">
      <c r="B50" s="357"/>
    </row>
    <row r="51" spans="2:4" ht="14.5" customHeight="1" x14ac:dyDescent="0.55000000000000004">
      <c r="B51" s="351" t="s">
        <v>119</v>
      </c>
      <c r="D51" s="351" t="s">
        <v>120</v>
      </c>
    </row>
    <row r="52" spans="2:4" ht="14.5" customHeight="1" x14ac:dyDescent="0.55000000000000004">
      <c r="B52" s="354">
        <f>③事業費!C5</f>
        <v>0</v>
      </c>
      <c r="D52" s="354">
        <f>③事業費!D5</f>
        <v>0</v>
      </c>
    </row>
    <row r="53" spans="2:4" ht="4.5" customHeight="1" x14ac:dyDescent="0.55000000000000004"/>
    <row r="54" spans="2:4" ht="14.5" customHeight="1" x14ac:dyDescent="0.55000000000000004">
      <c r="B54" s="351" t="s">
        <v>121</v>
      </c>
      <c r="D54" s="351" t="s">
        <v>122</v>
      </c>
    </row>
    <row r="55" spans="2:4" ht="14.5" customHeight="1" x14ac:dyDescent="0.55000000000000004">
      <c r="B55" s="354">
        <f>③事業費!E5</f>
        <v>0</v>
      </c>
      <c r="D55" s="354">
        <f>③事業費!F5</f>
        <v>0</v>
      </c>
    </row>
    <row r="56" spans="2:4" ht="4.5" customHeight="1" x14ac:dyDescent="0.55000000000000004"/>
    <row r="57" spans="2:4" ht="14.5" customHeight="1" x14ac:dyDescent="0.55000000000000004">
      <c r="B57" s="351" t="s">
        <v>123</v>
      </c>
    </row>
    <row r="58" spans="2:4" ht="14.5" customHeight="1" x14ac:dyDescent="0.55000000000000004">
      <c r="B58" s="358">
        <f>③事業費!G5</f>
        <v>0</v>
      </c>
    </row>
    <row r="60" spans="2:4" ht="17.149999999999999" customHeight="1" x14ac:dyDescent="0.55000000000000004">
      <c r="B60" s="355" t="s">
        <v>124</v>
      </c>
      <c r="C60" s="356"/>
      <c r="D60" s="356"/>
    </row>
    <row r="61" spans="2:4" ht="4.5" customHeight="1" x14ac:dyDescent="0.55000000000000004">
      <c r="B61" s="357"/>
    </row>
    <row r="62" spans="2:4" ht="14.5" customHeight="1" x14ac:dyDescent="0.55000000000000004">
      <c r="B62" s="351" t="s">
        <v>125</v>
      </c>
      <c r="D62" s="351" t="s">
        <v>126</v>
      </c>
    </row>
    <row r="63" spans="2:4" ht="14.5" customHeight="1" x14ac:dyDescent="0.55000000000000004">
      <c r="B63" s="354"/>
      <c r="D63" s="354"/>
    </row>
    <row r="64" spans="2:4" ht="4.5" customHeight="1" x14ac:dyDescent="0.55000000000000004"/>
    <row r="65" spans="2:4" ht="14.5" customHeight="1" x14ac:dyDescent="0.55000000000000004">
      <c r="B65" s="351" t="s">
        <v>127</v>
      </c>
      <c r="D65" s="351" t="s">
        <v>128</v>
      </c>
    </row>
    <row r="66" spans="2:4" ht="14.5" customHeight="1" x14ac:dyDescent="0.55000000000000004">
      <c r="B66" s="354"/>
      <c r="D66" s="354"/>
    </row>
    <row r="67" spans="2:4" ht="4.5" customHeight="1" x14ac:dyDescent="0.55000000000000004"/>
    <row r="68" spans="2:4" ht="14.5" customHeight="1" x14ac:dyDescent="0.55000000000000004">
      <c r="B68" s="351" t="s">
        <v>129</v>
      </c>
    </row>
    <row r="69" spans="2:4" ht="14.5" customHeight="1" x14ac:dyDescent="0.55000000000000004">
      <c r="B69" s="358"/>
    </row>
    <row r="70" spans="2:4" ht="14.5" customHeight="1" x14ac:dyDescent="0.55000000000000004">
      <c r="B70" s="357"/>
    </row>
    <row r="71" spans="2:4" ht="17.149999999999999" customHeight="1" x14ac:dyDescent="0.55000000000000004">
      <c r="B71" s="355" t="s">
        <v>130</v>
      </c>
      <c r="C71" s="356"/>
      <c r="D71" s="356"/>
    </row>
    <row r="72" spans="2:4" ht="4.5" customHeight="1" x14ac:dyDescent="0.55000000000000004">
      <c r="B72" s="357"/>
    </row>
    <row r="73" spans="2:4" ht="14.5" customHeight="1" x14ac:dyDescent="0.55000000000000004">
      <c r="B73" s="351" t="s">
        <v>131</v>
      </c>
      <c r="D73" s="351" t="s">
        <v>132</v>
      </c>
    </row>
    <row r="74" spans="2:4" ht="14.5" customHeight="1" x14ac:dyDescent="0.55000000000000004">
      <c r="B74" s="354"/>
      <c r="D74" s="354"/>
    </row>
    <row r="75" spans="2:4" ht="4.5" customHeight="1" x14ac:dyDescent="0.55000000000000004"/>
    <row r="76" spans="2:4" ht="14.5" customHeight="1" x14ac:dyDescent="0.55000000000000004">
      <c r="B76" s="351" t="s">
        <v>133</v>
      </c>
      <c r="D76" s="351" t="s">
        <v>134</v>
      </c>
    </row>
    <row r="77" spans="2:4" ht="14.5" customHeight="1" x14ac:dyDescent="0.55000000000000004">
      <c r="B77" s="354"/>
      <c r="D77" s="354"/>
    </row>
    <row r="78" spans="2:4" ht="4.5" customHeight="1" x14ac:dyDescent="0.55000000000000004"/>
    <row r="79" spans="2:4" ht="14.5" customHeight="1" x14ac:dyDescent="0.55000000000000004">
      <c r="B79" s="351" t="s">
        <v>135</v>
      </c>
    </row>
    <row r="80" spans="2:4" ht="14.5" customHeight="1" x14ac:dyDescent="0.55000000000000004">
      <c r="B80" s="358"/>
    </row>
    <row r="81" spans="2:4" ht="14.5" customHeight="1" x14ac:dyDescent="0.55000000000000004">
      <c r="B81" s="357"/>
    </row>
    <row r="82" spans="2:4" ht="17.149999999999999" customHeight="1" x14ac:dyDescent="0.55000000000000004">
      <c r="B82" s="359" t="s">
        <v>136</v>
      </c>
      <c r="C82" s="360"/>
      <c r="D82" s="360"/>
    </row>
    <row r="83" spans="2:4" ht="4.5" customHeight="1" x14ac:dyDescent="0.55000000000000004"/>
    <row r="84" spans="2:4" ht="14.5" customHeight="1" x14ac:dyDescent="0.55000000000000004">
      <c r="B84" s="351" t="s">
        <v>137</v>
      </c>
      <c r="D84" s="351" t="s">
        <v>138</v>
      </c>
    </row>
    <row r="85" spans="2:4" ht="14.5" customHeight="1" x14ac:dyDescent="0.55000000000000004">
      <c r="B85" s="354">
        <f>③事業費!C6</f>
        <v>0</v>
      </c>
      <c r="D85" s="354">
        <f>③事業費!D6</f>
        <v>0</v>
      </c>
    </row>
    <row r="86" spans="2:4" ht="4.5" customHeight="1" x14ac:dyDescent="0.55000000000000004"/>
    <row r="87" spans="2:4" ht="14.5" customHeight="1" x14ac:dyDescent="0.55000000000000004">
      <c r="B87" s="351" t="s">
        <v>139</v>
      </c>
      <c r="D87" s="351" t="s">
        <v>140</v>
      </c>
    </row>
    <row r="88" spans="2:4" ht="14.5" customHeight="1" x14ac:dyDescent="0.55000000000000004">
      <c r="B88" s="354">
        <f>③事業費!E6</f>
        <v>0</v>
      </c>
      <c r="D88" s="354">
        <f>③事業費!F6</f>
        <v>0</v>
      </c>
    </row>
    <row r="89" spans="2:4" ht="4.5" customHeight="1" x14ac:dyDescent="0.55000000000000004"/>
    <row r="90" spans="2:4" ht="14.5" customHeight="1" x14ac:dyDescent="0.55000000000000004">
      <c r="B90" s="351" t="s">
        <v>141</v>
      </c>
    </row>
    <row r="91" spans="2:4" ht="14.5" customHeight="1" x14ac:dyDescent="0.55000000000000004">
      <c r="B91" s="358">
        <f>③事業費!G6</f>
        <v>0</v>
      </c>
    </row>
    <row r="93" spans="2:4" ht="17.149999999999999" customHeight="1" x14ac:dyDescent="0.55000000000000004">
      <c r="B93" s="355" t="s">
        <v>142</v>
      </c>
      <c r="C93" s="356"/>
      <c r="D93" s="356"/>
    </row>
    <row r="94" spans="2:4" ht="4.5" customHeight="1" x14ac:dyDescent="0.55000000000000004"/>
    <row r="95" spans="2:4" ht="14.5" customHeight="1" x14ac:dyDescent="0.55000000000000004">
      <c r="B95" s="351" t="s">
        <v>143</v>
      </c>
      <c r="D95" s="351" t="s">
        <v>144</v>
      </c>
    </row>
    <row r="96" spans="2:4" ht="14.5" customHeight="1" x14ac:dyDescent="0.55000000000000004">
      <c r="B96" s="354"/>
      <c r="D96" s="354"/>
    </row>
    <row r="97" spans="2:4" ht="4.5" customHeight="1" x14ac:dyDescent="0.55000000000000004"/>
    <row r="98" spans="2:4" ht="14.5" customHeight="1" x14ac:dyDescent="0.55000000000000004">
      <c r="B98" s="351" t="s">
        <v>145</v>
      </c>
      <c r="D98" s="351" t="s">
        <v>146</v>
      </c>
    </row>
    <row r="99" spans="2:4" ht="14.5" customHeight="1" x14ac:dyDescent="0.55000000000000004">
      <c r="B99" s="354"/>
      <c r="D99" s="354"/>
    </row>
    <row r="100" spans="2:4" ht="4.5" customHeight="1" x14ac:dyDescent="0.55000000000000004"/>
    <row r="101" spans="2:4" ht="14.5" customHeight="1" x14ac:dyDescent="0.55000000000000004">
      <c r="B101" s="351" t="s">
        <v>147</v>
      </c>
    </row>
    <row r="102" spans="2:4" ht="14.5" customHeight="1" x14ac:dyDescent="0.55000000000000004">
      <c r="B102" s="358"/>
    </row>
    <row r="104" spans="2:4" ht="17.149999999999999" customHeight="1" x14ac:dyDescent="0.55000000000000004">
      <c r="B104" s="355" t="s">
        <v>148</v>
      </c>
      <c r="C104" s="356"/>
      <c r="D104" s="356"/>
    </row>
    <row r="105" spans="2:4" ht="4.5" customHeight="1" x14ac:dyDescent="0.55000000000000004"/>
    <row r="106" spans="2:4" ht="14.5" customHeight="1" x14ac:dyDescent="0.55000000000000004">
      <c r="B106" s="351" t="s">
        <v>149</v>
      </c>
      <c r="D106" s="351" t="s">
        <v>150</v>
      </c>
    </row>
    <row r="107" spans="2:4" ht="14.5" customHeight="1" x14ac:dyDescent="0.55000000000000004">
      <c r="B107" s="354"/>
      <c r="D107" s="354"/>
    </row>
    <row r="108" spans="2:4" ht="4.5" customHeight="1" x14ac:dyDescent="0.55000000000000004"/>
    <row r="109" spans="2:4" ht="14.5" customHeight="1" x14ac:dyDescent="0.55000000000000004">
      <c r="B109" s="351" t="s">
        <v>151</v>
      </c>
      <c r="D109" s="351" t="s">
        <v>152</v>
      </c>
    </row>
    <row r="110" spans="2:4" ht="14.5" customHeight="1" x14ac:dyDescent="0.55000000000000004">
      <c r="B110" s="354"/>
      <c r="D110" s="354"/>
    </row>
    <row r="111" spans="2:4" ht="4.5" customHeight="1" x14ac:dyDescent="0.55000000000000004"/>
    <row r="112" spans="2:4" ht="14.5" customHeight="1" x14ac:dyDescent="0.55000000000000004">
      <c r="B112" s="351" t="s">
        <v>153</v>
      </c>
    </row>
    <row r="113" spans="2:4" ht="14.5" customHeight="1" x14ac:dyDescent="0.55000000000000004">
      <c r="B113" s="358"/>
    </row>
    <row r="115" spans="2:4" ht="17.149999999999999" customHeight="1" x14ac:dyDescent="0.55000000000000004">
      <c r="B115" s="355" t="s">
        <v>154</v>
      </c>
      <c r="C115" s="356"/>
      <c r="D115" s="356"/>
    </row>
    <row r="116" spans="2:4" ht="4.5" customHeight="1" x14ac:dyDescent="0.55000000000000004"/>
    <row r="117" spans="2:4" ht="14.5" customHeight="1" x14ac:dyDescent="0.55000000000000004">
      <c r="B117" s="351" t="s">
        <v>155</v>
      </c>
    </row>
    <row r="118" spans="2:4" ht="14.5" customHeight="1" x14ac:dyDescent="0.55000000000000004">
      <c r="B118" s="354"/>
      <c r="D118" s="361"/>
    </row>
    <row r="120" spans="2:4" ht="17.149999999999999" customHeight="1" x14ac:dyDescent="0.55000000000000004">
      <c r="B120" s="359" t="s">
        <v>156</v>
      </c>
      <c r="C120" s="360"/>
      <c r="D120" s="360"/>
    </row>
    <row r="121" spans="2:4" ht="4.5" customHeight="1" x14ac:dyDescent="0.55000000000000004"/>
    <row r="122" spans="2:4" ht="14.5" customHeight="1" x14ac:dyDescent="0.55000000000000004">
      <c r="B122" s="351" t="s">
        <v>157</v>
      </c>
      <c r="D122" s="351" t="s">
        <v>158</v>
      </c>
    </row>
    <row r="123" spans="2:4" ht="14.5" customHeight="1" x14ac:dyDescent="0.55000000000000004">
      <c r="B123" s="354">
        <f>③事業費!C8</f>
        <v>0</v>
      </c>
      <c r="D123" s="354">
        <f>③事業費!D8</f>
        <v>0</v>
      </c>
    </row>
    <row r="124" spans="2:4" ht="4.5" customHeight="1" x14ac:dyDescent="0.55000000000000004"/>
    <row r="125" spans="2:4" ht="14.5" customHeight="1" x14ac:dyDescent="0.55000000000000004">
      <c r="B125" s="351" t="s">
        <v>159</v>
      </c>
      <c r="D125" s="351" t="s">
        <v>160</v>
      </c>
    </row>
    <row r="126" spans="2:4" ht="14.5" customHeight="1" x14ac:dyDescent="0.55000000000000004">
      <c r="B126" s="354">
        <f>③事業費!E8</f>
        <v>0</v>
      </c>
      <c r="D126" s="354">
        <f>③事業費!F8</f>
        <v>0</v>
      </c>
    </row>
    <row r="127" spans="2:4" ht="4.5" customHeight="1" x14ac:dyDescent="0.55000000000000004"/>
    <row r="128" spans="2:4" ht="14.5" customHeight="1" x14ac:dyDescent="0.55000000000000004">
      <c r="B128" s="351" t="s">
        <v>161</v>
      </c>
    </row>
    <row r="129" spans="2:4" ht="14.5" customHeight="1" x14ac:dyDescent="0.55000000000000004">
      <c r="B129" s="358">
        <f>③事業費!G8</f>
        <v>0</v>
      </c>
    </row>
    <row r="131" spans="2:4" ht="17.149999999999999" customHeight="1" x14ac:dyDescent="0.55000000000000004">
      <c r="B131" s="355" t="s">
        <v>162</v>
      </c>
      <c r="C131" s="356"/>
      <c r="D131" s="356"/>
    </row>
    <row r="132" spans="2:4" ht="4.5" customHeight="1" x14ac:dyDescent="0.55000000000000004"/>
    <row r="133" spans="2:4" ht="14.5" customHeight="1" x14ac:dyDescent="0.55000000000000004">
      <c r="B133" s="351" t="s">
        <v>163</v>
      </c>
      <c r="D133" s="351" t="s">
        <v>164</v>
      </c>
    </row>
    <row r="134" spans="2:4" ht="14.5" customHeight="1" x14ac:dyDescent="0.55000000000000004">
      <c r="B134" s="354"/>
      <c r="D134" s="354"/>
    </row>
    <row r="135" spans="2:4" ht="4.5" customHeight="1" x14ac:dyDescent="0.55000000000000004"/>
    <row r="136" spans="2:4" ht="14.5" customHeight="1" x14ac:dyDescent="0.55000000000000004">
      <c r="B136" s="351" t="s">
        <v>165</v>
      </c>
      <c r="D136" s="351" t="s">
        <v>166</v>
      </c>
    </row>
    <row r="137" spans="2:4" ht="14.5" customHeight="1" x14ac:dyDescent="0.55000000000000004">
      <c r="B137" s="354"/>
      <c r="D137" s="354"/>
    </row>
    <row r="138" spans="2:4" ht="4.5" customHeight="1" x14ac:dyDescent="0.55000000000000004"/>
    <row r="139" spans="2:4" ht="14.5" customHeight="1" x14ac:dyDescent="0.55000000000000004">
      <c r="B139" s="351" t="s">
        <v>167</v>
      </c>
    </row>
    <row r="140" spans="2:4" ht="14.5" customHeight="1" x14ac:dyDescent="0.55000000000000004">
      <c r="B140" s="358"/>
    </row>
    <row r="142" spans="2:4" ht="17.149999999999999" customHeight="1" x14ac:dyDescent="0.55000000000000004">
      <c r="B142" s="355" t="s">
        <v>168</v>
      </c>
      <c r="C142" s="356"/>
      <c r="D142" s="356"/>
    </row>
    <row r="143" spans="2:4" ht="4.5" customHeight="1" x14ac:dyDescent="0.55000000000000004"/>
    <row r="144" spans="2:4" ht="14.5" customHeight="1" x14ac:dyDescent="0.55000000000000004">
      <c r="B144" s="351" t="s">
        <v>169</v>
      </c>
      <c r="D144" s="351" t="s">
        <v>170</v>
      </c>
    </row>
    <row r="145" spans="2:4" ht="14.5" customHeight="1" x14ac:dyDescent="0.55000000000000004">
      <c r="B145" s="354"/>
      <c r="D145" s="354"/>
    </row>
    <row r="146" spans="2:4" ht="4.5" customHeight="1" x14ac:dyDescent="0.55000000000000004"/>
    <row r="147" spans="2:4" ht="14.5" customHeight="1" x14ac:dyDescent="0.55000000000000004">
      <c r="B147" s="351" t="s">
        <v>171</v>
      </c>
      <c r="D147" s="351" t="s">
        <v>172</v>
      </c>
    </row>
    <row r="148" spans="2:4" ht="14.5" customHeight="1" x14ac:dyDescent="0.55000000000000004">
      <c r="B148" s="354"/>
      <c r="D148" s="354"/>
    </row>
    <row r="149" spans="2:4" ht="4.5" customHeight="1" x14ac:dyDescent="0.55000000000000004"/>
    <row r="150" spans="2:4" ht="14.5" customHeight="1" x14ac:dyDescent="0.55000000000000004">
      <c r="B150" s="351" t="s">
        <v>173</v>
      </c>
    </row>
    <row r="151" spans="2:4" ht="14.5" customHeight="1" x14ac:dyDescent="0.55000000000000004">
      <c r="B151" s="358"/>
    </row>
    <row r="153" spans="2:4" ht="17.149999999999999" customHeight="1" x14ac:dyDescent="0.55000000000000004">
      <c r="B153" s="359" t="s">
        <v>174</v>
      </c>
      <c r="C153" s="360"/>
      <c r="D153" s="360"/>
    </row>
    <row r="154" spans="2:4" ht="4.5" customHeight="1" x14ac:dyDescent="0.55000000000000004"/>
    <row r="155" spans="2:4" ht="14.5" customHeight="1" x14ac:dyDescent="0.55000000000000004">
      <c r="B155" s="351" t="s">
        <v>175</v>
      </c>
      <c r="D155" s="351" t="s">
        <v>176</v>
      </c>
    </row>
    <row r="156" spans="2:4" ht="14.5" customHeight="1" x14ac:dyDescent="0.55000000000000004">
      <c r="B156" s="354">
        <f>③事業費!C9</f>
        <v>0</v>
      </c>
      <c r="D156" s="354">
        <f>③事業費!D9</f>
        <v>0</v>
      </c>
    </row>
    <row r="157" spans="2:4" ht="4.5" customHeight="1" x14ac:dyDescent="0.55000000000000004"/>
    <row r="158" spans="2:4" ht="14.5" customHeight="1" x14ac:dyDescent="0.55000000000000004">
      <c r="B158" s="351" t="s">
        <v>177</v>
      </c>
      <c r="D158" s="351" t="s">
        <v>178</v>
      </c>
    </row>
    <row r="159" spans="2:4" ht="14.5" customHeight="1" x14ac:dyDescent="0.55000000000000004">
      <c r="B159" s="354">
        <f>③事業費!E9</f>
        <v>0</v>
      </c>
      <c r="D159" s="354">
        <f>③事業費!F9</f>
        <v>0</v>
      </c>
    </row>
    <row r="160" spans="2:4" ht="4.5" customHeight="1" x14ac:dyDescent="0.55000000000000004"/>
    <row r="161" spans="2:4" ht="14.5" customHeight="1" x14ac:dyDescent="0.55000000000000004">
      <c r="B161" s="351" t="s">
        <v>179</v>
      </c>
    </row>
    <row r="162" spans="2:4" ht="14.5" customHeight="1" x14ac:dyDescent="0.55000000000000004">
      <c r="B162" s="358">
        <f>③事業費!G9</f>
        <v>0</v>
      </c>
    </row>
    <row r="164" spans="2:4" ht="17.149999999999999" customHeight="1" x14ac:dyDescent="0.55000000000000004">
      <c r="B164" s="355" t="s">
        <v>180</v>
      </c>
      <c r="C164" s="356"/>
      <c r="D164" s="356"/>
    </row>
    <row r="165" spans="2:4" ht="4.5" customHeight="1" x14ac:dyDescent="0.55000000000000004"/>
    <row r="166" spans="2:4" ht="14.5" customHeight="1" x14ac:dyDescent="0.55000000000000004">
      <c r="B166" s="351" t="s">
        <v>181</v>
      </c>
      <c r="D166" s="351" t="s">
        <v>182</v>
      </c>
    </row>
    <row r="167" spans="2:4" ht="14.5" customHeight="1" x14ac:dyDescent="0.55000000000000004">
      <c r="B167" s="354"/>
      <c r="D167" s="354"/>
    </row>
    <row r="168" spans="2:4" ht="4.5" customHeight="1" x14ac:dyDescent="0.55000000000000004"/>
    <row r="169" spans="2:4" ht="14.5" customHeight="1" x14ac:dyDescent="0.55000000000000004">
      <c r="B169" s="351" t="s">
        <v>183</v>
      </c>
      <c r="D169" s="351" t="s">
        <v>184</v>
      </c>
    </row>
    <row r="170" spans="2:4" ht="14.5" customHeight="1" x14ac:dyDescent="0.55000000000000004">
      <c r="B170" s="354"/>
      <c r="D170" s="354"/>
    </row>
    <row r="171" spans="2:4" ht="4.5" customHeight="1" x14ac:dyDescent="0.55000000000000004"/>
    <row r="172" spans="2:4" ht="14.5" customHeight="1" x14ac:dyDescent="0.55000000000000004">
      <c r="B172" s="351" t="s">
        <v>185</v>
      </c>
    </row>
    <row r="173" spans="2:4" ht="14.5" customHeight="1" x14ac:dyDescent="0.55000000000000004">
      <c r="B173" s="358"/>
    </row>
    <row r="175" spans="2:4" ht="17.149999999999999" customHeight="1" x14ac:dyDescent="0.55000000000000004">
      <c r="B175" s="355" t="s">
        <v>186</v>
      </c>
      <c r="C175" s="356"/>
      <c r="D175" s="356"/>
    </row>
    <row r="176" spans="2:4" ht="4.5" customHeight="1" x14ac:dyDescent="0.55000000000000004"/>
    <row r="177" spans="2:4" ht="14.5" customHeight="1" x14ac:dyDescent="0.55000000000000004">
      <c r="B177" s="351" t="s">
        <v>187</v>
      </c>
      <c r="D177" s="351" t="s">
        <v>188</v>
      </c>
    </row>
    <row r="178" spans="2:4" ht="14.5" customHeight="1" x14ac:dyDescent="0.55000000000000004">
      <c r="B178" s="354"/>
      <c r="D178" s="354"/>
    </row>
    <row r="179" spans="2:4" ht="4.5" customHeight="1" x14ac:dyDescent="0.55000000000000004"/>
    <row r="180" spans="2:4" ht="14.5" customHeight="1" x14ac:dyDescent="0.55000000000000004">
      <c r="B180" s="351" t="s">
        <v>189</v>
      </c>
      <c r="D180" s="351" t="s">
        <v>190</v>
      </c>
    </row>
    <row r="181" spans="2:4" ht="14.5" customHeight="1" x14ac:dyDescent="0.55000000000000004">
      <c r="B181" s="354"/>
      <c r="D181" s="354"/>
    </row>
    <row r="182" spans="2:4" ht="4.5" customHeight="1" x14ac:dyDescent="0.55000000000000004"/>
    <row r="183" spans="2:4" ht="14.5" customHeight="1" x14ac:dyDescent="0.55000000000000004">
      <c r="B183" s="351" t="s">
        <v>191</v>
      </c>
    </row>
    <row r="184" spans="2:4" ht="14.5" customHeight="1" x14ac:dyDescent="0.55000000000000004">
      <c r="B184" s="358"/>
    </row>
    <row r="186" spans="2:4" ht="17.149999999999999" customHeight="1" x14ac:dyDescent="0.55000000000000004">
      <c r="B186" s="359" t="s">
        <v>192</v>
      </c>
      <c r="C186" s="360"/>
      <c r="D186" s="360"/>
    </row>
    <row r="187" spans="2:4" ht="4.5" customHeight="1" x14ac:dyDescent="0.55000000000000004"/>
    <row r="188" spans="2:4" ht="14.5" customHeight="1" x14ac:dyDescent="0.55000000000000004">
      <c r="B188" s="351" t="s">
        <v>193</v>
      </c>
      <c r="D188" s="351" t="s">
        <v>194</v>
      </c>
    </row>
    <row r="189" spans="2:4" ht="14.5" customHeight="1" x14ac:dyDescent="0.55000000000000004">
      <c r="B189" s="354">
        <f>'⑤ 直接事業費'!E6</f>
        <v>0</v>
      </c>
      <c r="D189" s="354">
        <f>'⑤ 直接事業費'!H6</f>
        <v>0</v>
      </c>
    </row>
    <row r="190" spans="2:4" ht="4.5" customHeight="1" x14ac:dyDescent="0.55000000000000004"/>
    <row r="191" spans="2:4" ht="14.5" customHeight="1" x14ac:dyDescent="0.55000000000000004">
      <c r="B191" s="351" t="s">
        <v>195</v>
      </c>
      <c r="D191" s="351" t="s">
        <v>196</v>
      </c>
    </row>
    <row r="192" spans="2:4" ht="14.5" customHeight="1" x14ac:dyDescent="0.55000000000000004">
      <c r="B192" s="354">
        <f>'⑤ 直接事業費'!K6</f>
        <v>0</v>
      </c>
      <c r="D192" s="354">
        <f>'⑤ 直接事業費'!N6</f>
        <v>0</v>
      </c>
    </row>
    <row r="193" spans="2:4" ht="4.5" customHeight="1" x14ac:dyDescent="0.55000000000000004"/>
    <row r="194" spans="2:4" ht="14.5" customHeight="1" x14ac:dyDescent="0.55000000000000004">
      <c r="B194" s="351" t="s">
        <v>197</v>
      </c>
    </row>
    <row r="195" spans="2:4" ht="14.5" customHeight="1" x14ac:dyDescent="0.55000000000000004">
      <c r="B195" s="358">
        <f>'⑤ 直接事業費'!Q6</f>
        <v>0</v>
      </c>
    </row>
    <row r="197" spans="2:4" ht="17.149999999999999" customHeight="1" x14ac:dyDescent="0.55000000000000004">
      <c r="B197" s="355" t="s">
        <v>198</v>
      </c>
      <c r="C197" s="356"/>
      <c r="D197" s="356"/>
    </row>
    <row r="198" spans="2:4" ht="4.5" customHeight="1" x14ac:dyDescent="0.55000000000000004"/>
    <row r="199" spans="2:4" ht="14.5" customHeight="1" x14ac:dyDescent="0.55000000000000004">
      <c r="B199" s="351" t="s">
        <v>199</v>
      </c>
    </row>
    <row r="200" spans="2:4" ht="14.5" customHeight="1" x14ac:dyDescent="0.55000000000000004">
      <c r="B200" s="354"/>
      <c r="D200" s="361"/>
    </row>
    <row r="202" spans="2:4" ht="17.149999999999999" customHeight="1" x14ac:dyDescent="0.55000000000000004">
      <c r="B202" s="359" t="s">
        <v>200</v>
      </c>
      <c r="C202" s="360"/>
      <c r="D202" s="360"/>
    </row>
    <row r="203" spans="2:4" ht="4.5" customHeight="1" x14ac:dyDescent="0.55000000000000004"/>
    <row r="204" spans="2:4" ht="14.5" customHeight="1" x14ac:dyDescent="0.55000000000000004">
      <c r="B204" s="351" t="s">
        <v>201</v>
      </c>
      <c r="D204" s="351" t="s">
        <v>202</v>
      </c>
    </row>
    <row r="205" spans="2:4" ht="14.5" customHeight="1" x14ac:dyDescent="0.55000000000000004">
      <c r="B205" s="354">
        <f>④管理的経費!E6</f>
        <v>0</v>
      </c>
      <c r="D205" s="354">
        <f>④管理的経費!H6</f>
        <v>0</v>
      </c>
    </row>
    <row r="206" spans="2:4" ht="4.5" customHeight="1" x14ac:dyDescent="0.55000000000000004"/>
    <row r="207" spans="2:4" ht="14.5" customHeight="1" x14ac:dyDescent="0.55000000000000004">
      <c r="B207" s="351" t="s">
        <v>203</v>
      </c>
      <c r="D207" s="351" t="s">
        <v>204</v>
      </c>
    </row>
    <row r="208" spans="2:4" ht="14.5" customHeight="1" x14ac:dyDescent="0.55000000000000004">
      <c r="B208" s="354">
        <f>④管理的経費!K6</f>
        <v>0</v>
      </c>
      <c r="D208" s="354">
        <f>④管理的経費!N6</f>
        <v>0</v>
      </c>
    </row>
    <row r="209" spans="2:4" ht="4.5" customHeight="1" x14ac:dyDescent="0.55000000000000004"/>
    <row r="210" spans="2:4" ht="14.5" customHeight="1" x14ac:dyDescent="0.55000000000000004">
      <c r="B210" s="351" t="s">
        <v>205</v>
      </c>
    </row>
    <row r="211" spans="2:4" ht="14.5" customHeight="1" x14ac:dyDescent="0.55000000000000004">
      <c r="B211" s="358">
        <f>④管理的経費!Q6</f>
        <v>0</v>
      </c>
    </row>
    <row r="213" spans="2:4" ht="17.149999999999999" customHeight="1" x14ac:dyDescent="0.55000000000000004">
      <c r="B213" s="355" t="s">
        <v>206</v>
      </c>
      <c r="C213" s="356"/>
      <c r="D213" s="356"/>
    </row>
    <row r="214" spans="2:4" ht="4.5" customHeight="1" x14ac:dyDescent="0.55000000000000004"/>
    <row r="215" spans="2:4" ht="14.5" customHeight="1" x14ac:dyDescent="0.55000000000000004">
      <c r="B215" s="351" t="s">
        <v>207</v>
      </c>
    </row>
    <row r="216" spans="2:4" ht="14.5" customHeight="1" x14ac:dyDescent="0.55000000000000004">
      <c r="B216" s="354"/>
    </row>
    <row r="218" spans="2:4" ht="17.149999999999999" customHeight="1" x14ac:dyDescent="0.55000000000000004">
      <c r="B218" s="355" t="s">
        <v>208</v>
      </c>
      <c r="C218" s="356"/>
      <c r="D218" s="356"/>
    </row>
    <row r="219" spans="2:4" ht="4.5" customHeight="1" x14ac:dyDescent="0.55000000000000004"/>
    <row r="220" spans="2:4" ht="14.5" customHeight="1" x14ac:dyDescent="0.55000000000000004">
      <c r="B220" s="351" t="s">
        <v>209</v>
      </c>
    </row>
    <row r="221" spans="2:4" ht="14.5" customHeight="1" x14ac:dyDescent="0.55000000000000004">
      <c r="B221" s="354"/>
    </row>
    <row r="223" spans="2:4" ht="14.5" customHeight="1" x14ac:dyDescent="0.55000000000000004">
      <c r="B223" s="362"/>
    </row>
    <row r="224" spans="2:4" ht="17.149999999999999" customHeight="1" x14ac:dyDescent="0.55000000000000004">
      <c r="B224" s="359" t="s">
        <v>210</v>
      </c>
      <c r="C224" s="360"/>
      <c r="D224" s="360"/>
    </row>
    <row r="225" spans="2:4" ht="4.5" customHeight="1" x14ac:dyDescent="0.55000000000000004"/>
    <row r="226" spans="2:4" ht="14.5" customHeight="1" x14ac:dyDescent="0.55000000000000004">
      <c r="B226" s="351" t="s">
        <v>211</v>
      </c>
      <c r="D226" s="351" t="s">
        <v>212</v>
      </c>
    </row>
    <row r="227" spans="2:4" ht="14.5" customHeight="1" x14ac:dyDescent="0.55000000000000004">
      <c r="B227" s="354"/>
      <c r="D227" s="354"/>
    </row>
    <row r="228" spans="2:4" ht="4.5" customHeight="1" x14ac:dyDescent="0.55000000000000004"/>
    <row r="229" spans="2:4" ht="14.5" customHeight="1" x14ac:dyDescent="0.55000000000000004">
      <c r="B229" s="351" t="s">
        <v>213</v>
      </c>
      <c r="D229" s="351" t="s">
        <v>214</v>
      </c>
    </row>
    <row r="230" spans="2:4" ht="14.5" customHeight="1" x14ac:dyDescent="0.55000000000000004">
      <c r="B230" s="354"/>
      <c r="D230" s="354"/>
    </row>
    <row r="231" spans="2:4" ht="4.5" customHeight="1" x14ac:dyDescent="0.55000000000000004"/>
    <row r="232" spans="2:4" ht="14.5" customHeight="1" x14ac:dyDescent="0.55000000000000004">
      <c r="B232" s="351" t="s">
        <v>215</v>
      </c>
    </row>
    <row r="233" spans="2:4" ht="14.5" customHeight="1" x14ac:dyDescent="0.55000000000000004">
      <c r="B233" s="358"/>
    </row>
    <row r="235" spans="2:4" ht="17.149999999999999" customHeight="1" x14ac:dyDescent="0.55000000000000004">
      <c r="B235" s="359" t="s">
        <v>216</v>
      </c>
      <c r="C235" s="360"/>
      <c r="D235" s="360"/>
    </row>
    <row r="236" spans="2:4" ht="4.5" customHeight="1" x14ac:dyDescent="0.55000000000000004"/>
    <row r="237" spans="2:4" ht="14.5" customHeight="1" x14ac:dyDescent="0.55000000000000004">
      <c r="B237" s="351" t="s">
        <v>217</v>
      </c>
      <c r="D237" s="351" t="s">
        <v>218</v>
      </c>
    </row>
    <row r="238" spans="2:4" ht="14.5" customHeight="1" x14ac:dyDescent="0.55000000000000004">
      <c r="B238" s="354"/>
      <c r="D238" s="354"/>
    </row>
    <row r="239" spans="2:4" ht="4.5" customHeight="1" x14ac:dyDescent="0.55000000000000004"/>
    <row r="240" spans="2:4" ht="14.5" customHeight="1" x14ac:dyDescent="0.55000000000000004">
      <c r="B240" s="351" t="s">
        <v>219</v>
      </c>
      <c r="D240" s="351" t="s">
        <v>220</v>
      </c>
    </row>
    <row r="241" spans="2:4" ht="14.5" customHeight="1" x14ac:dyDescent="0.55000000000000004">
      <c r="B241" s="354"/>
      <c r="D241" s="354"/>
    </row>
    <row r="242" spans="2:4" ht="4.5" customHeight="1" x14ac:dyDescent="0.55000000000000004"/>
    <row r="243" spans="2:4" ht="14.5" customHeight="1" x14ac:dyDescent="0.55000000000000004">
      <c r="B243" s="351" t="s">
        <v>221</v>
      </c>
    </row>
    <row r="244" spans="2:4" ht="14.5" customHeight="1" x14ac:dyDescent="0.55000000000000004">
      <c r="B244" s="358"/>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2020-08-18T15:36:09Z</dcterms:modified>
  <cp:category/>
  <cp:contentStatus/>
</cp:coreProperties>
</file>